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9495" windowHeight="9210" activeTab="1"/>
  </bookViews>
  <sheets>
    <sheet name="ЗАДАНИЕ 1" sheetId="2" r:id="rId1"/>
    <sheet name="ЗАДАНИЕ 2" sheetId="3" r:id="rId2"/>
  </sheets>
  <definedNames>
    <definedName name="_GoBack" localSheetId="0">'ЗАДАНИЕ 2'!#REF!</definedName>
  </definedNames>
  <calcPr calcId="124519"/>
</workbook>
</file>

<file path=xl/calcChain.xml><?xml version="1.0" encoding="utf-8"?>
<calcChain xmlns="http://schemas.openxmlformats.org/spreadsheetml/2006/main">
  <c r="B49" i="3"/>
  <c r="B48"/>
  <c r="B45"/>
  <c r="B44"/>
  <c r="B32"/>
  <c r="B37"/>
  <c r="B36"/>
  <c r="D30"/>
  <c r="E30"/>
  <c r="C30"/>
  <c r="B30"/>
  <c r="D29"/>
  <c r="E29"/>
  <c r="C29"/>
  <c r="B29"/>
  <c r="D28"/>
  <c r="C28"/>
  <c r="D27"/>
  <c r="E27"/>
  <c r="C27"/>
  <c r="E26"/>
  <c r="D26"/>
  <c r="C26"/>
  <c r="B25"/>
  <c r="D20"/>
  <c r="E20"/>
  <c r="C20"/>
  <c r="B20"/>
  <c r="D19"/>
  <c r="E19"/>
  <c r="C19"/>
  <c r="B19"/>
  <c r="C18"/>
  <c r="C17"/>
  <c r="D17"/>
  <c r="E17"/>
  <c r="C16"/>
  <c r="B15"/>
  <c r="E16"/>
  <c r="D16"/>
  <c r="D18" s="1"/>
  <c r="E29" i="2"/>
  <c r="E28"/>
  <c r="D28"/>
  <c r="D29" s="1"/>
  <c r="C28"/>
  <c r="E27"/>
  <c r="D27"/>
  <c r="C27"/>
  <c r="C29" s="1"/>
  <c r="B26"/>
  <c r="B31" s="1"/>
  <c r="C31" s="1"/>
  <c r="D31" s="1"/>
  <c r="E31" s="1"/>
  <c r="B22"/>
  <c r="B21"/>
  <c r="C21" s="1"/>
  <c r="D21" s="1"/>
  <c r="E21" s="1"/>
  <c r="C19"/>
  <c r="D19"/>
  <c r="E19"/>
  <c r="E20" s="1"/>
  <c r="E18"/>
  <c r="D18"/>
  <c r="D20" s="1"/>
  <c r="C18"/>
  <c r="C20" s="1"/>
  <c r="B17"/>
  <c r="E28" i="3" l="1"/>
  <c r="E18"/>
  <c r="C22" i="2"/>
  <c r="D22" s="1"/>
  <c r="E22" s="1"/>
  <c r="B30"/>
  <c r="C30" s="1"/>
  <c r="D30" s="1"/>
  <c r="E30" s="1"/>
</calcChain>
</file>

<file path=xl/sharedStrings.xml><?xml version="1.0" encoding="utf-8"?>
<sst xmlns="http://schemas.openxmlformats.org/spreadsheetml/2006/main" count="66" uniqueCount="31">
  <si>
    <t>Проект А</t>
  </si>
  <si>
    <t>Временной интервал</t>
  </si>
  <si>
    <t>Инвестиционные затраты, тыс. руб.</t>
  </si>
  <si>
    <t>Текущий доход от проекта, тыс. руб.</t>
  </si>
  <si>
    <t>Проект Б</t>
  </si>
  <si>
    <t>РЕШЕНИЕ</t>
  </si>
  <si>
    <t>Коэффициент дисконтирования</t>
  </si>
  <si>
    <t>Дисконтированный текущий доход, тыс. руб.</t>
  </si>
  <si>
    <t>Кумулятивный денежный поток от проекта, тыс. руб.</t>
  </si>
  <si>
    <t>Кумулятивный дисконтированный денежный поток, тыс. руб.</t>
  </si>
  <si>
    <t>r=</t>
  </si>
  <si>
    <t>ЗАДАНИЯ по теме</t>
  </si>
  <si>
    <t>1.Определите срок окупаемости проектов Аи В (с учетом и без учета фактора времени) и чистый дисконтированный доход. Ставку дисконта принять равной 9%. Сделайте выводы.</t>
  </si>
  <si>
    <t>Проект В</t>
  </si>
  <si>
    <t>Текущий доход, тыс. руб. по интервалам:           1</t>
  </si>
  <si>
    <t>Сравнивая кумулятивный денежный поток, и приведение стоимости к текущему моменту времени следует выбрать проект А</t>
  </si>
  <si>
    <t>2. Определите срок окупаемости проектов А и В (с учетом и без учета фактора времени) и чистый дисконтированный доход.Ставку дисконта принять равной 13%. Сделайте выводы.</t>
  </si>
  <si>
    <r>
      <t>Т</t>
    </r>
    <r>
      <rPr>
        <vertAlign val="subscript"/>
        <sz val="14"/>
        <color theme="1"/>
        <rFont val="Times New Roman"/>
        <family val="1"/>
      </rPr>
      <t>окА</t>
    </r>
    <r>
      <rPr>
        <sz val="14"/>
        <color theme="1"/>
        <rFont val="Times New Roman"/>
        <family val="1"/>
      </rPr>
      <t xml:space="preserve"> =</t>
    </r>
  </si>
  <si>
    <t>Срок окупаемости без учета фактора времени</t>
  </si>
  <si>
    <r>
      <t>Т</t>
    </r>
    <r>
      <rPr>
        <vertAlign val="subscript"/>
        <sz val="14"/>
        <color theme="1"/>
        <rFont val="Times New Roman"/>
        <family val="1"/>
      </rPr>
      <t xml:space="preserve">окБ </t>
    </r>
    <r>
      <rPr>
        <sz val="14"/>
        <color theme="1"/>
        <rFont val="Times New Roman"/>
        <family val="1"/>
      </rPr>
      <t>=</t>
    </r>
  </si>
  <si>
    <t>Срок окупаемости c учетом фактора времени</t>
  </si>
  <si>
    <t>проект не окупился</t>
  </si>
  <si>
    <t>В соответствие со статистическим методом определения срока окупаемости проекты А и Б окупаются одинаково, но целесообразность имеет применение именно определение срока окупаемости на основе дисконтированных CF, определив его стало ясно, что проект Б себя не окупает за срок 3 года. Поэтому выбор стоит остановить на проекте А.</t>
  </si>
  <si>
    <t>Определение ЧДД</t>
  </si>
  <si>
    <t>года</t>
  </si>
  <si>
    <r>
      <t>ЧД</t>
    </r>
    <r>
      <rPr>
        <vertAlign val="subscript"/>
        <sz val="11"/>
        <color theme="1"/>
        <rFont val="Times New Roman"/>
        <family val="1"/>
      </rPr>
      <t>Б</t>
    </r>
    <r>
      <rPr>
        <sz val="11"/>
        <color theme="1"/>
        <rFont val="Times New Roman"/>
        <family val="1"/>
      </rPr>
      <t xml:space="preserve"> = </t>
    </r>
  </si>
  <si>
    <r>
      <t>ЧД</t>
    </r>
    <r>
      <rPr>
        <vertAlign val="subscript"/>
        <sz val="11"/>
        <color theme="1"/>
        <rFont val="Times New Roman"/>
        <family val="1"/>
      </rPr>
      <t xml:space="preserve">А  = </t>
    </r>
  </si>
  <si>
    <t>Определение ЧД</t>
  </si>
  <si>
    <r>
      <t>ЧДД</t>
    </r>
    <r>
      <rPr>
        <vertAlign val="subscript"/>
        <sz val="11"/>
        <color theme="1"/>
        <rFont val="Times New Roman"/>
        <family val="1"/>
      </rPr>
      <t>А</t>
    </r>
    <r>
      <rPr>
        <sz val="11"/>
        <color theme="1"/>
        <rFont val="Times New Roman"/>
        <family val="1"/>
      </rPr>
      <t xml:space="preserve"> = </t>
    </r>
  </si>
  <si>
    <r>
      <t>ЧДД</t>
    </r>
    <r>
      <rPr>
        <vertAlign val="subscript"/>
        <sz val="11"/>
        <color theme="1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 = </t>
    </r>
  </si>
  <si>
    <t>На основе произведенных расчетовследует сделать вывод, что наиболее выгодным для вложения инвестиций является проект А, так как его NPV имеет большее значение. Чем проект Б. Проект Б вообще следует отклонить, так как его читсый приведенный доход имеет отрицательно значение.</t>
  </si>
</sst>
</file>

<file path=xl/styles.xml><?xml version="1.0" encoding="utf-8"?>
<styleSheet xmlns="http://schemas.openxmlformats.org/spreadsheetml/2006/main">
  <numFmts count="2">
    <numFmt numFmtId="168" formatCode="0.0"/>
    <numFmt numFmtId="169" formatCode="0.00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6" fillId="0" borderId="0" xfId="0" applyFont="1" applyAlignment="1">
      <alignment horizontal="justify"/>
    </xf>
    <xf numFmtId="0" fontId="0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169" fontId="4" fillId="0" borderId="4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left" wrapText="1"/>
    </xf>
    <xf numFmtId="0" fontId="0" fillId="3" borderId="0" xfId="0" applyFill="1" applyAlignment="1">
      <alignment horizontal="right" vertical="top" wrapText="1"/>
    </xf>
    <xf numFmtId="0" fontId="0" fillId="3" borderId="0" xfId="0" applyFill="1" applyAlignment="1">
      <alignment horizontal="left" vertical="top" wrapText="1"/>
    </xf>
    <xf numFmtId="0" fontId="0" fillId="0" borderId="9" xfId="0" applyBorder="1"/>
    <xf numFmtId="0" fontId="2" fillId="3" borderId="6" xfId="0" applyFont="1" applyFill="1" applyBorder="1"/>
    <xf numFmtId="0" fontId="0" fillId="3" borderId="6" xfId="0" applyFill="1" applyBorder="1"/>
    <xf numFmtId="0" fontId="4" fillId="3" borderId="10" xfId="0" applyFont="1" applyFill="1" applyBorder="1" applyAlignment="1">
      <alignment horizontal="justify" vertical="top" wrapText="1"/>
    </xf>
    <xf numFmtId="0" fontId="0" fillId="0" borderId="11" xfId="0" applyBorder="1"/>
    <xf numFmtId="0" fontId="0" fillId="3" borderId="6" xfId="0" applyFill="1" applyBorder="1" applyAlignment="1">
      <alignment horizontal="center"/>
    </xf>
    <xf numFmtId="168" fontId="0" fillId="3" borderId="6" xfId="0" applyNumberFormat="1" applyFill="1" applyBorder="1" applyAlignment="1">
      <alignment horizontal="center"/>
    </xf>
    <xf numFmtId="0" fontId="0" fillId="3" borderId="0" xfId="0" applyFill="1" applyAlignment="1">
      <alignment horizontal="left" vertical="top" wrapText="1"/>
    </xf>
    <xf numFmtId="0" fontId="8" fillId="0" borderId="0" xfId="0" applyFont="1" applyAlignment="1">
      <alignment horizontal="justify"/>
    </xf>
    <xf numFmtId="0" fontId="4" fillId="0" borderId="0" xfId="0" applyFont="1" applyAlignment="1">
      <alignment wrapText="1"/>
    </xf>
    <xf numFmtId="0" fontId="4" fillId="3" borderId="6" xfId="0" applyFont="1" applyFill="1" applyBorder="1" applyAlignment="1">
      <alignment horizontal="right" wrapText="1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4" fillId="3" borderId="6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right"/>
    </xf>
    <xf numFmtId="1" fontId="4" fillId="3" borderId="6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34"/>
  <sheetViews>
    <sheetView zoomScale="90" zoomScaleNormal="90" workbookViewId="0"/>
  </sheetViews>
  <sheetFormatPr defaultRowHeight="15"/>
  <cols>
    <col min="1" max="1" width="28.42578125" customWidth="1"/>
    <col min="3" max="3" width="11.42578125" bestFit="1" customWidth="1"/>
  </cols>
  <sheetData>
    <row r="1" spans="1:7">
      <c r="A1" s="3" t="s">
        <v>11</v>
      </c>
      <c r="B1" s="4"/>
    </row>
    <row r="2" spans="1:7">
      <c r="A2" s="26" t="s">
        <v>12</v>
      </c>
      <c r="B2" s="26"/>
      <c r="C2" s="26"/>
      <c r="D2" s="26"/>
      <c r="E2" s="26"/>
      <c r="F2" s="26"/>
      <c r="G2" s="26"/>
    </row>
    <row r="3" spans="1:7">
      <c r="A3" s="26"/>
      <c r="B3" s="26"/>
      <c r="C3" s="26"/>
      <c r="D3" s="26"/>
      <c r="E3" s="26"/>
      <c r="F3" s="26"/>
      <c r="G3" s="26"/>
    </row>
    <row r="4" spans="1:7">
      <c r="A4" s="26"/>
      <c r="B4" s="26"/>
      <c r="C4" s="26"/>
      <c r="D4" s="26"/>
      <c r="E4" s="26"/>
      <c r="F4" s="26"/>
      <c r="G4" s="26"/>
    </row>
    <row r="5" spans="1:7" ht="15.75" thickBot="1">
      <c r="A5" s="28" t="s">
        <v>10</v>
      </c>
      <c r="B5" s="27">
        <v>0.09</v>
      </c>
    </row>
    <row r="6" spans="1:7" ht="32.25" thickBot="1">
      <c r="A6" s="1"/>
      <c r="B6" s="5" t="s">
        <v>0</v>
      </c>
      <c r="C6" s="5" t="s">
        <v>13</v>
      </c>
    </row>
    <row r="7" spans="1:7" ht="15.75">
      <c r="A7" s="9" t="s">
        <v>2</v>
      </c>
      <c r="B7" s="7"/>
      <c r="C7" s="7"/>
    </row>
    <row r="8" spans="1:7" ht="16.5" thickBot="1">
      <c r="A8" s="10"/>
      <c r="B8" s="2">
        <v>1000</v>
      </c>
      <c r="C8" s="2">
        <v>1000</v>
      </c>
    </row>
    <row r="9" spans="1:7" ht="15.75">
      <c r="A9" s="13" t="s">
        <v>14</v>
      </c>
      <c r="B9" s="7"/>
      <c r="C9" s="7"/>
    </row>
    <row r="10" spans="1:7" ht="16.5" thickBot="1">
      <c r="A10" s="14"/>
      <c r="B10" s="2">
        <v>700</v>
      </c>
      <c r="C10" s="2">
        <v>200</v>
      </c>
    </row>
    <row r="11" spans="1:7" ht="16.5" thickBot="1">
      <c r="A11" s="8">
        <v>2</v>
      </c>
      <c r="B11" s="2">
        <v>500</v>
      </c>
      <c r="C11" s="2">
        <v>500</v>
      </c>
    </row>
    <row r="12" spans="1:7" ht="16.5" thickBot="1">
      <c r="A12" s="8">
        <v>3</v>
      </c>
      <c r="B12" s="2">
        <v>200</v>
      </c>
      <c r="C12" s="2">
        <v>700</v>
      </c>
    </row>
    <row r="14" spans="1:7">
      <c r="A14" t="s">
        <v>5</v>
      </c>
    </row>
    <row r="15" spans="1:7" ht="15.75" thickBot="1">
      <c r="A15" s="15" t="s">
        <v>0</v>
      </c>
      <c r="B15" s="16"/>
      <c r="C15" s="16"/>
      <c r="D15" s="16"/>
      <c r="E15" s="16"/>
    </row>
    <row r="16" spans="1:7" ht="15.75" thickBot="1">
      <c r="A16" s="17" t="s">
        <v>1</v>
      </c>
      <c r="B16" s="18">
        <v>0</v>
      </c>
      <c r="C16" s="18">
        <v>1</v>
      </c>
      <c r="D16" s="18">
        <v>2</v>
      </c>
      <c r="E16" s="18">
        <v>3</v>
      </c>
    </row>
    <row r="17" spans="1:5" ht="30.75" thickBot="1">
      <c r="A17" s="19" t="s">
        <v>2</v>
      </c>
      <c r="B17" s="20">
        <f>B8</f>
        <v>1000</v>
      </c>
      <c r="C17" s="20"/>
      <c r="D17" s="20"/>
      <c r="E17" s="20"/>
    </row>
    <row r="18" spans="1:5" ht="30.75" thickBot="1">
      <c r="A18" s="19" t="s">
        <v>3</v>
      </c>
      <c r="B18" s="20"/>
      <c r="C18" s="20">
        <f>B10</f>
        <v>700</v>
      </c>
      <c r="D18" s="21">
        <f>B11</f>
        <v>500</v>
      </c>
      <c r="E18" s="22">
        <f>B12</f>
        <v>200</v>
      </c>
    </row>
    <row r="19" spans="1:5" ht="30.75" thickBot="1">
      <c r="A19" s="23" t="s">
        <v>6</v>
      </c>
      <c r="B19" s="20"/>
      <c r="C19" s="24">
        <f>1/((1+$B$5)^C$16)</f>
        <v>0.9174311926605504</v>
      </c>
      <c r="D19" s="24">
        <f>1/((1+$B$5)^D$16)</f>
        <v>0.84167999326655996</v>
      </c>
      <c r="E19" s="24">
        <f>1/((1+$B$5)^E$16)</f>
        <v>0.77218348006106419</v>
      </c>
    </row>
    <row r="20" spans="1:5" ht="30.75" thickBot="1">
      <c r="A20" s="23" t="s">
        <v>7</v>
      </c>
      <c r="B20" s="20">
        <v>0</v>
      </c>
      <c r="C20" s="25">
        <f>C18*C19</f>
        <v>642.20183486238523</v>
      </c>
      <c r="D20" s="25">
        <f>D18*D19</f>
        <v>420.83999663327995</v>
      </c>
      <c r="E20" s="25">
        <f>E18*E19</f>
        <v>154.43669601221285</v>
      </c>
    </row>
    <row r="21" spans="1:5" ht="30.75" thickBot="1">
      <c r="A21" s="23" t="s">
        <v>8</v>
      </c>
      <c r="B21" s="20">
        <f>-$B$17+$B$18</f>
        <v>-1000</v>
      </c>
      <c r="C21" s="25">
        <f>B$21+C$18</f>
        <v>-300</v>
      </c>
      <c r="D21" s="20">
        <f>C$21+D$18</f>
        <v>200</v>
      </c>
      <c r="E21" s="20">
        <f>D$21+E$18</f>
        <v>400</v>
      </c>
    </row>
    <row r="22" spans="1:5" ht="45.75" thickBot="1">
      <c r="A22" s="23" t="s">
        <v>9</v>
      </c>
      <c r="B22" s="20">
        <f>-$B$17+$B$20</f>
        <v>-1000</v>
      </c>
      <c r="C22" s="25">
        <f>B$22+C$20</f>
        <v>-357.79816513761477</v>
      </c>
      <c r="D22" s="25">
        <f>C$22+D$20</f>
        <v>63.041831495665178</v>
      </c>
      <c r="E22" s="25">
        <f>D$22+E$20</f>
        <v>217.47852750787803</v>
      </c>
    </row>
    <row r="24" spans="1:5" ht="15.75" thickBot="1">
      <c r="A24" s="15" t="s">
        <v>4</v>
      </c>
    </row>
    <row r="25" spans="1:5" ht="15.75" thickBot="1">
      <c r="A25" s="17" t="s">
        <v>1</v>
      </c>
      <c r="B25" s="18">
        <v>0</v>
      </c>
      <c r="C25" s="18">
        <v>1</v>
      </c>
      <c r="D25" s="18">
        <v>2</v>
      </c>
      <c r="E25" s="18">
        <v>3</v>
      </c>
    </row>
    <row r="26" spans="1:5" ht="30.75" thickBot="1">
      <c r="A26" s="19" t="s">
        <v>2</v>
      </c>
      <c r="B26" s="20">
        <f>$C$8</f>
        <v>1000</v>
      </c>
      <c r="C26" s="20"/>
      <c r="D26" s="20"/>
      <c r="E26" s="20"/>
    </row>
    <row r="27" spans="1:5" ht="30.75" thickBot="1">
      <c r="A27" s="19" t="s">
        <v>3</v>
      </c>
      <c r="B27" s="20"/>
      <c r="C27" s="20">
        <f>$C$10</f>
        <v>200</v>
      </c>
      <c r="D27" s="21">
        <f>$C$11</f>
        <v>500</v>
      </c>
      <c r="E27" s="20">
        <f>$C$12</f>
        <v>700</v>
      </c>
    </row>
    <row r="28" spans="1:5" ht="30.75" thickBot="1">
      <c r="A28" s="23" t="s">
        <v>6</v>
      </c>
      <c r="B28" s="20"/>
      <c r="C28" s="24">
        <f>1/((1+$B$5)^C$16)</f>
        <v>0.9174311926605504</v>
      </c>
      <c r="D28" s="24">
        <f>1/((1+$B$5)^D$16)</f>
        <v>0.84167999326655996</v>
      </c>
      <c r="E28" s="24">
        <f>1/((1+$B$5)^E$16)</f>
        <v>0.77218348006106419</v>
      </c>
    </row>
    <row r="29" spans="1:5" ht="30.75" thickBot="1">
      <c r="A29" s="23" t="s">
        <v>7</v>
      </c>
      <c r="B29" s="20">
        <v>0</v>
      </c>
      <c r="C29" s="25">
        <f>C27*C28</f>
        <v>183.48623853211009</v>
      </c>
      <c r="D29" s="25">
        <f>D27*D28</f>
        <v>420.83999663327995</v>
      </c>
      <c r="E29" s="25">
        <f>E27*E28</f>
        <v>540.52843604274494</v>
      </c>
    </row>
    <row r="30" spans="1:5" ht="30.75" thickBot="1">
      <c r="A30" s="23" t="s">
        <v>8</v>
      </c>
      <c r="B30" s="20">
        <f>-$B$26+$B$27</f>
        <v>-1000</v>
      </c>
      <c r="C30" s="25">
        <f>B$30+C$27</f>
        <v>-800</v>
      </c>
      <c r="D30" s="25">
        <f>C$30+D$27</f>
        <v>-300</v>
      </c>
      <c r="E30" s="25">
        <f>D$30+E$27</f>
        <v>400</v>
      </c>
    </row>
    <row r="31" spans="1:5" ht="45.75" thickBot="1">
      <c r="A31" s="23" t="s">
        <v>9</v>
      </c>
      <c r="B31" s="20">
        <f>-$B$26+$B$29</f>
        <v>-1000</v>
      </c>
      <c r="C31" s="25">
        <f>B$31+C$29</f>
        <v>-816.51376146788994</v>
      </c>
      <c r="D31" s="25">
        <f>C$31+D$29</f>
        <v>-395.67376483460998</v>
      </c>
      <c r="E31" s="25">
        <f>D$31+E$29</f>
        <v>144.85467120813496</v>
      </c>
    </row>
    <row r="33" spans="1:6" ht="40.5" customHeight="1">
      <c r="A33" s="29" t="s">
        <v>15</v>
      </c>
      <c r="B33" s="29"/>
      <c r="C33" s="29"/>
      <c r="D33" s="29"/>
      <c r="E33" s="29"/>
      <c r="F33" s="29"/>
    </row>
    <row r="34" spans="1:6" ht="15" customHeight="1"/>
  </sheetData>
  <mergeCells count="4">
    <mergeCell ref="A2:G4"/>
    <mergeCell ref="A7:A8"/>
    <mergeCell ref="A9:A10"/>
    <mergeCell ref="A33:F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53"/>
  <sheetViews>
    <sheetView tabSelected="1" topLeftCell="A10" workbookViewId="0">
      <selection sqref="A1:G2"/>
    </sheetView>
  </sheetViews>
  <sheetFormatPr defaultRowHeight="15"/>
  <cols>
    <col min="1" max="1" width="29.42578125" customWidth="1"/>
    <col min="7" max="7" width="10.5703125" customWidth="1"/>
  </cols>
  <sheetData>
    <row r="1" spans="1:7">
      <c r="A1" s="26" t="s">
        <v>16</v>
      </c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3" spans="1:7" ht="15.75" thickBot="1">
      <c r="A3" s="30" t="s">
        <v>10</v>
      </c>
      <c r="B3" s="31">
        <v>0.13</v>
      </c>
      <c r="C3" s="6"/>
      <c r="D3" s="6"/>
      <c r="E3" s="6"/>
      <c r="F3" s="6"/>
      <c r="G3" s="6"/>
    </row>
    <row r="4" spans="1:7" ht="32.25" thickBot="1">
      <c r="A4" s="1"/>
      <c r="B4" s="5" t="s">
        <v>0</v>
      </c>
      <c r="C4" s="5" t="s">
        <v>13</v>
      </c>
      <c r="D4" s="6"/>
      <c r="E4" s="6"/>
      <c r="F4" s="6"/>
      <c r="G4" s="6"/>
    </row>
    <row r="5" spans="1:7" ht="15.75">
      <c r="A5" s="11" t="s">
        <v>2</v>
      </c>
      <c r="B5" s="7"/>
      <c r="C5" s="7"/>
      <c r="D5" s="6"/>
      <c r="E5" s="6"/>
      <c r="F5" s="6"/>
      <c r="G5" s="6"/>
    </row>
    <row r="6" spans="1:7" ht="16.5" thickBot="1">
      <c r="A6" s="12"/>
      <c r="B6" s="2">
        <v>900</v>
      </c>
      <c r="C6" s="2">
        <v>1500</v>
      </c>
    </row>
    <row r="7" spans="1:7" ht="15.75">
      <c r="A7" s="13" t="s">
        <v>14</v>
      </c>
      <c r="B7" s="7"/>
      <c r="C7" s="7"/>
    </row>
    <row r="8" spans="1:7" ht="16.5" thickBot="1">
      <c r="A8" s="14"/>
      <c r="B8" s="2">
        <v>300</v>
      </c>
      <c r="C8" s="2">
        <v>600</v>
      </c>
    </row>
    <row r="9" spans="1:7" ht="16.5" thickBot="1">
      <c r="A9" s="8">
        <v>2</v>
      </c>
      <c r="B9" s="2">
        <v>300</v>
      </c>
      <c r="C9" s="2">
        <v>600</v>
      </c>
    </row>
    <row r="10" spans="1:7" ht="16.5" thickBot="1">
      <c r="A10" s="8">
        <v>3</v>
      </c>
      <c r="B10" s="2">
        <v>600</v>
      </c>
      <c r="C10" s="2">
        <v>600</v>
      </c>
    </row>
    <row r="12" spans="1:7">
      <c r="A12" t="s">
        <v>5</v>
      </c>
    </row>
    <row r="13" spans="1:7" ht="15.75" thickBot="1">
      <c r="A13" s="15" t="s">
        <v>0</v>
      </c>
      <c r="B13" s="16"/>
      <c r="C13" s="16"/>
      <c r="D13" s="16"/>
      <c r="E13" s="16"/>
    </row>
    <row r="14" spans="1:7" ht="15.75" thickBot="1">
      <c r="A14" s="17" t="s">
        <v>1</v>
      </c>
      <c r="B14" s="18">
        <v>0</v>
      </c>
      <c r="C14" s="18">
        <v>1</v>
      </c>
      <c r="D14" s="18">
        <v>2</v>
      </c>
      <c r="E14" s="18">
        <v>3</v>
      </c>
    </row>
    <row r="15" spans="1:7" ht="30.75" thickBot="1">
      <c r="A15" s="19" t="s">
        <v>2</v>
      </c>
      <c r="B15" s="20">
        <f>B6</f>
        <v>900</v>
      </c>
      <c r="C15" s="20"/>
      <c r="D15" s="20"/>
      <c r="E15" s="20"/>
    </row>
    <row r="16" spans="1:7" ht="30.75" thickBot="1">
      <c r="A16" s="19" t="s">
        <v>3</v>
      </c>
      <c r="B16" s="20"/>
      <c r="C16" s="20">
        <f>B8</f>
        <v>300</v>
      </c>
      <c r="D16" s="21">
        <f>B9</f>
        <v>300</v>
      </c>
      <c r="E16" s="20">
        <f>B10</f>
        <v>600</v>
      </c>
    </row>
    <row r="17" spans="1:5" ht="15.75" thickBot="1">
      <c r="A17" s="23" t="s">
        <v>6</v>
      </c>
      <c r="B17" s="20"/>
      <c r="C17" s="24">
        <f>1/((1+$B$3)^C$14)</f>
        <v>0.88495575221238942</v>
      </c>
      <c r="D17" s="24">
        <f t="shared" ref="D17:E17" si="0">1/((1+$B$3)^D$14)</f>
        <v>0.78314668337379612</v>
      </c>
      <c r="E17" s="24">
        <f t="shared" si="0"/>
        <v>0.69305016227769578</v>
      </c>
    </row>
    <row r="18" spans="1:5" ht="30.75" thickBot="1">
      <c r="A18" s="23" t="s">
        <v>7</v>
      </c>
      <c r="B18" s="20">
        <v>0</v>
      </c>
      <c r="C18" s="25">
        <f>C16*C17</f>
        <v>265.48672566371681</v>
      </c>
      <c r="D18" s="25">
        <f>D16*D17</f>
        <v>234.94400501213883</v>
      </c>
      <c r="E18" s="25">
        <f>E16*E17</f>
        <v>415.83009736661745</v>
      </c>
    </row>
    <row r="19" spans="1:5" ht="30.75" thickBot="1">
      <c r="A19" s="23" t="s">
        <v>8</v>
      </c>
      <c r="B19" s="20">
        <f>-$B$15+$B$16</f>
        <v>-900</v>
      </c>
      <c r="C19" s="25">
        <f>B$19+C$16</f>
        <v>-600</v>
      </c>
      <c r="D19" s="25">
        <f t="shared" ref="D19:E19" si="1">C$19+D$16</f>
        <v>-300</v>
      </c>
      <c r="E19" s="25">
        <f t="shared" si="1"/>
        <v>300</v>
      </c>
    </row>
    <row r="20" spans="1:5" ht="45.75" thickBot="1">
      <c r="A20" s="23" t="s">
        <v>9</v>
      </c>
      <c r="B20" s="20">
        <f>-$B$15+$B$18</f>
        <v>-900</v>
      </c>
      <c r="C20" s="25">
        <f>B$20+C$18</f>
        <v>-634.51327433628319</v>
      </c>
      <c r="D20" s="25">
        <f t="shared" ref="D20:E20" si="2">C$20+D$18</f>
        <v>-399.56926932414433</v>
      </c>
      <c r="E20" s="25">
        <f t="shared" si="2"/>
        <v>16.260828042473122</v>
      </c>
    </row>
    <row r="22" spans="1:5">
      <c r="A22" s="15" t="s">
        <v>4</v>
      </c>
    </row>
    <row r="23" spans="1:5" ht="15.75" thickBot="1">
      <c r="A23" s="15"/>
    </row>
    <row r="24" spans="1:5" ht="15.75" thickBot="1">
      <c r="A24" s="17" t="s">
        <v>1</v>
      </c>
      <c r="B24" s="18">
        <v>0</v>
      </c>
      <c r="C24" s="18">
        <v>1</v>
      </c>
      <c r="D24" s="18">
        <v>2</v>
      </c>
      <c r="E24" s="18">
        <v>3</v>
      </c>
    </row>
    <row r="25" spans="1:5" ht="30.75" thickBot="1">
      <c r="A25" s="19" t="s">
        <v>2</v>
      </c>
      <c r="B25" s="20">
        <f>$C$6</f>
        <v>1500</v>
      </c>
      <c r="C25" s="20"/>
      <c r="D25" s="20"/>
      <c r="E25" s="20"/>
    </row>
    <row r="26" spans="1:5" ht="30.75" thickBot="1">
      <c r="A26" s="19" t="s">
        <v>3</v>
      </c>
      <c r="B26" s="20"/>
      <c r="C26" s="20">
        <f>$C$8</f>
        <v>600</v>
      </c>
      <c r="D26" s="21">
        <f>$C$9</f>
        <v>600</v>
      </c>
      <c r="E26" s="20">
        <f>$C$10</f>
        <v>600</v>
      </c>
    </row>
    <row r="27" spans="1:5" ht="15.75" thickBot="1">
      <c r="A27" s="23" t="s">
        <v>6</v>
      </c>
      <c r="B27" s="20"/>
      <c r="C27" s="24">
        <f>1/((1+$B$3)^C$24)</f>
        <v>0.88495575221238942</v>
      </c>
      <c r="D27" s="24">
        <f t="shared" ref="D27:E27" si="3">1/((1+$B$3)^D$24)</f>
        <v>0.78314668337379612</v>
      </c>
      <c r="E27" s="24">
        <f t="shared" si="3"/>
        <v>0.69305016227769578</v>
      </c>
    </row>
    <row r="28" spans="1:5" ht="30.75" thickBot="1">
      <c r="A28" s="23" t="s">
        <v>7</v>
      </c>
      <c r="B28" s="20">
        <v>0</v>
      </c>
      <c r="C28" s="25">
        <f>C26*C27</f>
        <v>530.97345132743362</v>
      </c>
      <c r="D28" s="25">
        <f>D26*D27</f>
        <v>469.88801002427766</v>
      </c>
      <c r="E28" s="25">
        <f>E26*E27</f>
        <v>415.83009736661745</v>
      </c>
    </row>
    <row r="29" spans="1:5" ht="30.75" thickBot="1">
      <c r="A29" s="23" t="s">
        <v>8</v>
      </c>
      <c r="B29" s="20">
        <f>-$B$25+$B$26</f>
        <v>-1500</v>
      </c>
      <c r="C29" s="25">
        <f>B$29+C$26</f>
        <v>-900</v>
      </c>
      <c r="D29" s="25">
        <f t="shared" ref="D29:E29" si="4">C$29+D$26</f>
        <v>-300</v>
      </c>
      <c r="E29" s="25">
        <f t="shared" si="4"/>
        <v>300</v>
      </c>
    </row>
    <row r="30" spans="1:5" ht="45.75" thickBot="1">
      <c r="A30" s="23" t="s">
        <v>9</v>
      </c>
      <c r="B30" s="20">
        <f>-$B$25+$B$28</f>
        <v>-1500</v>
      </c>
      <c r="C30" s="25">
        <f>B$30+C$28</f>
        <v>-969.02654867256638</v>
      </c>
      <c r="D30" s="25">
        <f t="shared" ref="D30:E30" si="5">C$30+D$28</f>
        <v>-499.13853864828872</v>
      </c>
      <c r="E30" s="25">
        <f t="shared" si="5"/>
        <v>-83.308441281671264</v>
      </c>
    </row>
    <row r="31" spans="1:5" ht="30">
      <c r="A31" s="35" t="s">
        <v>20</v>
      </c>
      <c r="B31" s="32"/>
    </row>
    <row r="32" spans="1:5" ht="20.25">
      <c r="A32" s="33" t="s">
        <v>17</v>
      </c>
      <c r="B32" s="38">
        <f>2+ABS($D$20)/$E$16</f>
        <v>2.6659487822069075</v>
      </c>
      <c r="C32" s="38"/>
      <c r="D32" s="38"/>
      <c r="E32" t="s">
        <v>24</v>
      </c>
    </row>
    <row r="33" spans="1:7" ht="20.25">
      <c r="A33" s="33" t="s">
        <v>19</v>
      </c>
      <c r="B33" s="37" t="s">
        <v>21</v>
      </c>
      <c r="C33" s="37"/>
      <c r="D33" s="37"/>
    </row>
    <row r="35" spans="1:7" ht="30">
      <c r="A35" s="35" t="s">
        <v>18</v>
      </c>
      <c r="B35" s="36"/>
    </row>
    <row r="36" spans="1:7" ht="20.25">
      <c r="A36" s="33" t="s">
        <v>17</v>
      </c>
      <c r="B36" s="34">
        <f>2+ABS($D$19)/$E$16</f>
        <v>2.5</v>
      </c>
      <c r="C36" t="s">
        <v>24</v>
      </c>
    </row>
    <row r="37" spans="1:7" ht="20.25">
      <c r="A37" s="33" t="s">
        <v>19</v>
      </c>
      <c r="B37" s="34">
        <f>2+ABS($D$29)/$E$26</f>
        <v>2.5</v>
      </c>
      <c r="C37" t="s">
        <v>24</v>
      </c>
    </row>
    <row r="39" spans="1:7">
      <c r="A39" s="39" t="s">
        <v>22</v>
      </c>
      <c r="B39" s="39"/>
      <c r="C39" s="39"/>
      <c r="D39" s="39"/>
      <c r="E39" s="39"/>
      <c r="F39" s="39"/>
      <c r="G39" s="39"/>
    </row>
    <row r="40" spans="1:7">
      <c r="A40" s="39"/>
      <c r="B40" s="39"/>
      <c r="C40" s="39"/>
      <c r="D40" s="39"/>
      <c r="E40" s="39"/>
      <c r="F40" s="39"/>
      <c r="G40" s="39"/>
    </row>
    <row r="41" spans="1:7" ht="33.75" customHeight="1">
      <c r="A41" s="39"/>
      <c r="B41" s="39"/>
      <c r="C41" s="39"/>
      <c r="D41" s="39"/>
      <c r="E41" s="39"/>
      <c r="F41" s="39"/>
      <c r="G41" s="39"/>
    </row>
    <row r="43" spans="1:7">
      <c r="A43" s="40" t="s">
        <v>27</v>
      </c>
    </row>
    <row r="44" spans="1:7" ht="15.75" customHeight="1">
      <c r="A44" s="42" t="s">
        <v>26</v>
      </c>
      <c r="B44" s="45">
        <f>SUM($C$16:$E$16)-$B$15</f>
        <v>300</v>
      </c>
      <c r="C44" s="41"/>
      <c r="D44" s="41"/>
    </row>
    <row r="45" spans="1:7" s="16" customFormat="1" ht="15.75" customHeight="1">
      <c r="A45" s="42" t="s">
        <v>25</v>
      </c>
      <c r="B45" s="45">
        <f>SUM($C$26:$E$26)-$B$25</f>
        <v>300</v>
      </c>
      <c r="C45" s="41"/>
      <c r="D45" s="41"/>
    </row>
    <row r="47" spans="1:7">
      <c r="A47" s="40" t="s">
        <v>23</v>
      </c>
    </row>
    <row r="48" spans="1:7" s="43" customFormat="1" ht="16.5">
      <c r="A48" s="46" t="s">
        <v>28</v>
      </c>
      <c r="B48" s="47">
        <f>SUM($C$18:$E$18)-$B$15</f>
        <v>16.260828042473122</v>
      </c>
      <c r="C48" s="44"/>
      <c r="D48" s="44"/>
      <c r="E48" s="44"/>
      <c r="F48" s="44"/>
      <c r="G48" s="44"/>
    </row>
    <row r="49" spans="1:7" s="43" customFormat="1" ht="18">
      <c r="A49" s="46" t="s">
        <v>29</v>
      </c>
      <c r="B49" s="47">
        <f>SUM($C$28:$E$28)-$B$25</f>
        <v>-83.308441281671094</v>
      </c>
      <c r="C49" s="44"/>
      <c r="D49" s="44"/>
      <c r="E49" s="44"/>
      <c r="F49" s="44"/>
      <c r="G49" s="44"/>
    </row>
    <row r="51" spans="1:7">
      <c r="A51" s="39" t="s">
        <v>30</v>
      </c>
      <c r="B51" s="39"/>
      <c r="C51" s="39"/>
      <c r="D51" s="39"/>
      <c r="E51" s="39"/>
      <c r="F51" s="39"/>
      <c r="G51" s="39"/>
    </row>
    <row r="52" spans="1:7" ht="26.25" customHeight="1">
      <c r="A52" s="39"/>
      <c r="B52" s="39"/>
      <c r="C52" s="39"/>
      <c r="D52" s="39"/>
      <c r="E52" s="39"/>
      <c r="F52" s="39"/>
      <c r="G52" s="39"/>
    </row>
    <row r="53" spans="1:7" ht="24.75" customHeight="1">
      <c r="A53" s="39"/>
      <c r="B53" s="39"/>
      <c r="C53" s="39"/>
      <c r="D53" s="39"/>
      <c r="E53" s="39"/>
      <c r="F53" s="39"/>
      <c r="G53" s="39"/>
    </row>
  </sheetData>
  <mergeCells count="7">
    <mergeCell ref="A39:G41"/>
    <mergeCell ref="A51:G53"/>
    <mergeCell ref="A7:A8"/>
    <mergeCell ref="A1:G2"/>
    <mergeCell ref="A5:A6"/>
    <mergeCell ref="B33:D33"/>
    <mergeCell ref="B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 1</vt:lpstr>
      <vt:lpstr>ЗАДАНИЕ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</dc:creator>
  <cp:lastModifiedBy>Лилия</cp:lastModifiedBy>
  <dcterms:created xsi:type="dcterms:W3CDTF">2020-07-06T17:49:43Z</dcterms:created>
  <dcterms:modified xsi:type="dcterms:W3CDTF">2020-07-06T19:09:46Z</dcterms:modified>
</cp:coreProperties>
</file>