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Задание 1" sheetId="1" r:id="rId1"/>
    <sheet name="ЗАДАНИЕ 2 " sheetId="4" r:id="rId2"/>
  </sheets>
  <definedNames>
    <definedName name="_GoBack" localSheetId="0">'Задание 1'!$A$37</definedName>
  </definedNames>
  <calcPr calcId="124519"/>
</workbook>
</file>

<file path=xl/calcChain.xml><?xml version="1.0" encoding="utf-8"?>
<calcChain xmlns="http://schemas.openxmlformats.org/spreadsheetml/2006/main">
  <c r="B52" i="4"/>
  <c r="B51"/>
  <c r="B43"/>
  <c r="B37"/>
  <c r="B36"/>
  <c r="B40" i="1"/>
  <c r="B39"/>
  <c r="B44" i="4"/>
  <c r="E27"/>
  <c r="D27"/>
  <c r="C27"/>
  <c r="E26"/>
  <c r="D26"/>
  <c r="C26"/>
  <c r="B25"/>
  <c r="E17"/>
  <c r="D17"/>
  <c r="C17"/>
  <c r="E16"/>
  <c r="D16"/>
  <c r="D18" s="1"/>
  <c r="C16"/>
  <c r="C18" s="1"/>
  <c r="B15"/>
  <c r="D28" l="1"/>
  <c r="C28"/>
  <c r="E18"/>
  <c r="B19"/>
  <c r="C19" s="1"/>
  <c r="D19" s="1"/>
  <c r="B20"/>
  <c r="C20" s="1"/>
  <c r="D20" s="1"/>
  <c r="E28"/>
  <c r="B29"/>
  <c r="C29" s="1"/>
  <c r="D29" s="1"/>
  <c r="B30"/>
  <c r="C30" s="1"/>
  <c r="D30" s="1"/>
  <c r="B32" i="1"/>
  <c r="B31"/>
  <c r="D27"/>
  <c r="E27"/>
  <c r="E29" s="1"/>
  <c r="C27"/>
  <c r="B26"/>
  <c r="D29"/>
  <c r="E28"/>
  <c r="D28"/>
  <c r="C28"/>
  <c r="C29" s="1"/>
  <c r="D22"/>
  <c r="E22"/>
  <c r="C22"/>
  <c r="C21"/>
  <c r="D21"/>
  <c r="E21"/>
  <c r="D20"/>
  <c r="E20"/>
  <c r="C20"/>
  <c r="B19"/>
  <c r="E30" i="4" l="1"/>
  <c r="E19"/>
  <c r="E29"/>
  <c r="E20"/>
</calcChain>
</file>

<file path=xl/sharedStrings.xml><?xml version="1.0" encoding="utf-8"?>
<sst xmlns="http://schemas.openxmlformats.org/spreadsheetml/2006/main" count="76" uniqueCount="32">
  <si>
    <t>ЗАДАНИЕ 1</t>
  </si>
  <si>
    <t>1.Оцените привлекательность альтернативных инвестиционных проектов с использованием показателя ЧДД и ИД. Ставку дисконтирования принять 9%.</t>
  </si>
  <si>
    <t>r=</t>
  </si>
  <si>
    <t>Проект А</t>
  </si>
  <si>
    <t>Временной интервал</t>
  </si>
  <si>
    <t>Инвестиционные затраты, тыс. руб.</t>
  </si>
  <si>
    <t>Текущий доход от проекта, тыс. руб.</t>
  </si>
  <si>
    <t>Проект Б</t>
  </si>
  <si>
    <t>РЕШЕНИЕ</t>
  </si>
  <si>
    <t>Коэффициент дисконтирования</t>
  </si>
  <si>
    <t>Дисконтированный текущий доход, тыс. руб.</t>
  </si>
  <si>
    <r>
      <t>ИД</t>
    </r>
    <r>
      <rPr>
        <vertAlign val="subscript"/>
        <sz val="11"/>
        <color theme="1"/>
        <rFont val="Times New Roman"/>
        <family val="1"/>
      </rPr>
      <t>А</t>
    </r>
    <r>
      <rPr>
        <sz val="11"/>
        <color theme="1"/>
        <rFont val="Times New Roman"/>
        <family val="1"/>
      </rPr>
      <t xml:space="preserve"> = </t>
    </r>
  </si>
  <si>
    <r>
      <t>ИД</t>
    </r>
    <r>
      <rPr>
        <vertAlign val="subscript"/>
        <sz val="11"/>
        <color theme="1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 = </t>
    </r>
  </si>
  <si>
    <t>Проект Б является более привлекательным, т.к. его индекс доходности выше, чем у проекта А.</t>
  </si>
  <si>
    <t>Проект В</t>
  </si>
  <si>
    <t>Текущий доход, тыс. руб. по интервалам:           1</t>
  </si>
  <si>
    <t>Кумулятивный денежный поток от проекта, тыс. руб.</t>
  </si>
  <si>
    <t>Кумулятивный дисконтированный денежный поток, тыс. руб.</t>
  </si>
  <si>
    <t>Срок окупаемости c учетом фактора времени</t>
  </si>
  <si>
    <r>
      <t>Т</t>
    </r>
    <r>
      <rPr>
        <vertAlign val="subscript"/>
        <sz val="14"/>
        <color theme="1"/>
        <rFont val="Times New Roman"/>
        <family val="1"/>
      </rPr>
      <t>окА</t>
    </r>
    <r>
      <rPr>
        <sz val="14"/>
        <color theme="1"/>
        <rFont val="Times New Roman"/>
        <family val="1"/>
      </rPr>
      <t xml:space="preserve"> =</t>
    </r>
  </si>
  <si>
    <t>года</t>
  </si>
  <si>
    <r>
      <t>Т</t>
    </r>
    <r>
      <rPr>
        <vertAlign val="subscript"/>
        <sz val="14"/>
        <color theme="1"/>
        <rFont val="Times New Roman"/>
        <family val="1"/>
      </rPr>
      <t xml:space="preserve">окБ </t>
    </r>
    <r>
      <rPr>
        <sz val="14"/>
        <color theme="1"/>
        <rFont val="Times New Roman"/>
        <family val="1"/>
      </rPr>
      <t>=</t>
    </r>
  </si>
  <si>
    <t>Срок окупаемости без учета фактора времени</t>
  </si>
  <si>
    <t>Определение ЧДД</t>
  </si>
  <si>
    <r>
      <t>ЧДД</t>
    </r>
    <r>
      <rPr>
        <vertAlign val="subscript"/>
        <sz val="11"/>
        <color theme="1"/>
        <rFont val="Times New Roman"/>
        <family val="1"/>
      </rPr>
      <t>А</t>
    </r>
    <r>
      <rPr>
        <sz val="11"/>
        <color theme="1"/>
        <rFont val="Times New Roman"/>
        <family val="1"/>
      </rPr>
      <t xml:space="preserve"> = </t>
    </r>
  </si>
  <si>
    <r>
      <t>ЧДД</t>
    </r>
    <r>
      <rPr>
        <vertAlign val="subscript"/>
        <sz val="11"/>
        <color theme="1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 = </t>
    </r>
  </si>
  <si>
    <t>2. Определите срок окупаемости проектов А и В (с учетом и без учета фактора времени), а также чистый дисконтированный доход и индекс доходности. Ставку дисконта принять равной 15%. Сделайте выводы.</t>
  </si>
  <si>
    <t>т.р.</t>
  </si>
  <si>
    <t>Предпочтение следует отдать проекту  А, т.к. ЧДД данного проекта больше.</t>
  </si>
  <si>
    <t>проект не окупается</t>
  </si>
  <si>
    <t>Срок окупаемости по обоим проектом с учетом дисконтированных доходов превышает 3 года.</t>
  </si>
  <si>
    <t>Следует отклонить оба проекта, т.к. их NPV имеет отрицательное значение, а значит не окупается.</t>
  </si>
</sst>
</file>

<file path=xl/styles.xml><?xml version="1.0" encoding="utf-8"?>
<styleSheet xmlns="http://schemas.openxmlformats.org/spreadsheetml/2006/main">
  <numFmts count="2">
    <numFmt numFmtId="169" formatCode="0.000"/>
    <numFmt numFmtId="175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u/>
      <sz val="14"/>
      <color theme="1"/>
      <name val="Times New Roman"/>
      <family val="1"/>
    </font>
    <font>
      <sz val="14"/>
      <color theme="1"/>
      <name val="Times New Roman"/>
      <family val="1"/>
    </font>
    <font>
      <vertAlign val="subscript"/>
      <sz val="14"/>
      <color theme="1"/>
      <name val="Times New Roman"/>
      <family val="1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vertAlign val="subscript"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3" borderId="1" xfId="0" applyFill="1" applyBorder="1" applyAlignment="1">
      <alignment horizontal="right" vertical="top" wrapText="1"/>
    </xf>
    <xf numFmtId="0" fontId="0" fillId="3" borderId="2" xfId="0" applyFill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justify"/>
    </xf>
    <xf numFmtId="0" fontId="2" fillId="0" borderId="5" xfId="0" applyFont="1" applyBorder="1" applyAlignment="1">
      <alignment horizontal="justify" vertical="top" wrapText="1"/>
    </xf>
    <xf numFmtId="169" fontId="2" fillId="0" borderId="6" xfId="0" applyNumberFormat="1" applyFont="1" applyBorder="1" applyAlignment="1">
      <alignment horizontal="center" vertical="top" wrapText="1"/>
    </xf>
    <xf numFmtId="1" fontId="2" fillId="0" borderId="6" xfId="0" applyNumberFormat="1" applyFont="1" applyBorder="1" applyAlignment="1">
      <alignment horizontal="center" vertical="top" wrapText="1"/>
    </xf>
    <xf numFmtId="0" fontId="0" fillId="0" borderId="0" xfId="0" applyFont="1"/>
    <xf numFmtId="0" fontId="7" fillId="3" borderId="8" xfId="0" applyFont="1" applyFill="1" applyBorder="1" applyAlignment="1">
      <alignment horizontal="right"/>
    </xf>
    <xf numFmtId="2" fontId="0" fillId="3" borderId="8" xfId="0" applyNumberFormat="1" applyFont="1" applyFill="1" applyBorder="1" applyAlignment="1">
      <alignment horizontal="left"/>
    </xf>
    <xf numFmtId="0" fontId="0" fillId="3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4" borderId="0" xfId="0" applyFill="1" applyAlignment="1">
      <alignment horizontal="right" vertical="top" wrapText="1"/>
    </xf>
    <xf numFmtId="0" fontId="0" fillId="4" borderId="0" xfId="0" applyFill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11" fillId="0" borderId="0" xfId="0" applyFont="1" applyAlignment="1">
      <alignment horizontal="justify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justify" vertical="top" wrapText="1"/>
    </xf>
    <xf numFmtId="169" fontId="7" fillId="0" borderId="6" xfId="0" applyNumberFormat="1" applyFont="1" applyBorder="1" applyAlignment="1">
      <alignment horizontal="center" vertical="top" wrapText="1"/>
    </xf>
    <xf numFmtId="1" fontId="7" fillId="0" borderId="6" xfId="0" applyNumberFormat="1" applyFont="1" applyBorder="1" applyAlignment="1">
      <alignment horizontal="center" vertical="top" wrapText="1"/>
    </xf>
    <xf numFmtId="0" fontId="7" fillId="4" borderId="11" xfId="0" applyFont="1" applyFill="1" applyBorder="1" applyAlignment="1">
      <alignment horizontal="justify" vertical="top" wrapText="1"/>
    </xf>
    <xf numFmtId="0" fontId="0" fillId="0" borderId="12" xfId="0" applyBorder="1"/>
    <xf numFmtId="0" fontId="5" fillId="4" borderId="8" xfId="0" applyFont="1" applyFill="1" applyBorder="1"/>
    <xf numFmtId="175" fontId="0" fillId="4" borderId="8" xfId="0" applyNumberFormat="1" applyFill="1" applyBorder="1" applyAlignment="1">
      <alignment horizontal="center"/>
    </xf>
    <xf numFmtId="0" fontId="0" fillId="0" borderId="13" xfId="0" applyBorder="1"/>
    <xf numFmtId="0" fontId="0" fillId="4" borderId="8" xfId="0" applyFill="1" applyBorder="1"/>
    <xf numFmtId="0" fontId="0" fillId="4" borderId="0" xfId="0" applyFill="1" applyAlignment="1">
      <alignment horizontal="left" vertical="top" wrapText="1"/>
    </xf>
    <xf numFmtId="0" fontId="12" fillId="0" borderId="0" xfId="0" applyFont="1" applyAlignment="1">
      <alignment horizontal="justify"/>
    </xf>
    <xf numFmtId="0" fontId="7" fillId="4" borderId="8" xfId="0" applyFont="1" applyFill="1" applyBorder="1" applyAlignment="1">
      <alignment horizontal="right"/>
    </xf>
    <xf numFmtId="1" fontId="7" fillId="4" borderId="8" xfId="0" applyNumberFormat="1" applyFont="1" applyFill="1" applyBorder="1" applyAlignment="1">
      <alignment horizontal="left"/>
    </xf>
    <xf numFmtId="175" fontId="0" fillId="4" borderId="8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44"/>
  <sheetViews>
    <sheetView zoomScale="80" zoomScaleNormal="80" workbookViewId="0">
      <selection activeCell="A34" sqref="A34:I36"/>
    </sheetView>
  </sheetViews>
  <sheetFormatPr defaultRowHeight="15"/>
  <cols>
    <col min="1" max="1" width="26.140625" customWidth="1"/>
    <col min="3" max="5" width="6.140625" bestFit="1" customWidth="1"/>
  </cols>
  <sheetData>
    <row r="1" spans="1:10">
      <c r="A1" s="1" t="s">
        <v>0</v>
      </c>
      <c r="B1" s="2"/>
    </row>
    <row r="2" spans="1:10" ht="1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75" thickBot="1">
      <c r="A4" s="5" t="s">
        <v>2</v>
      </c>
      <c r="B4" s="6">
        <v>0.09</v>
      </c>
      <c r="C4" s="4"/>
      <c r="D4" s="4"/>
      <c r="E4" s="4"/>
      <c r="F4" s="4"/>
      <c r="G4" s="4"/>
      <c r="H4" s="4"/>
      <c r="I4" s="4"/>
      <c r="J4" s="4"/>
    </row>
    <row r="5" spans="1:10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5.75" thickBot="1">
      <c r="A6" t="s">
        <v>3</v>
      </c>
    </row>
    <row r="7" spans="1:10" ht="16.5" thickBot="1">
      <c r="A7" s="7" t="s">
        <v>4</v>
      </c>
      <c r="B7" s="8">
        <v>0</v>
      </c>
      <c r="C7" s="8">
        <v>1</v>
      </c>
      <c r="D7" s="8">
        <v>2</v>
      </c>
      <c r="E7" s="8">
        <v>3</v>
      </c>
    </row>
    <row r="8" spans="1:10" ht="32.25" thickBot="1">
      <c r="A8" s="9" t="s">
        <v>5</v>
      </c>
      <c r="B8" s="10">
        <v>900</v>
      </c>
      <c r="C8" s="10"/>
      <c r="D8" s="10"/>
      <c r="E8" s="10"/>
    </row>
    <row r="9" spans="1:10" ht="32.25" thickBot="1">
      <c r="A9" s="9" t="s">
        <v>6</v>
      </c>
      <c r="B9" s="10"/>
      <c r="C9" s="10">
        <v>300</v>
      </c>
      <c r="D9" s="10">
        <v>400</v>
      </c>
      <c r="E9" s="10">
        <v>600</v>
      </c>
    </row>
    <row r="11" spans="1:10" ht="16.5" thickBot="1">
      <c r="A11" s="11" t="s">
        <v>7</v>
      </c>
    </row>
    <row r="12" spans="1:10" ht="16.5" thickBot="1">
      <c r="A12" s="7" t="s">
        <v>4</v>
      </c>
      <c r="B12" s="8">
        <v>0</v>
      </c>
      <c r="C12" s="8">
        <v>1</v>
      </c>
      <c r="D12" s="8">
        <v>2</v>
      </c>
      <c r="E12" s="8">
        <v>3</v>
      </c>
    </row>
    <row r="13" spans="1:10" ht="32.25" thickBot="1">
      <c r="A13" s="9" t="s">
        <v>5</v>
      </c>
      <c r="B13" s="10">
        <v>325</v>
      </c>
      <c r="C13" s="10"/>
      <c r="D13" s="10"/>
      <c r="E13" s="10"/>
    </row>
    <row r="14" spans="1:10" ht="32.25" thickBot="1">
      <c r="A14" s="9" t="s">
        <v>6</v>
      </c>
      <c r="B14" s="10"/>
      <c r="C14" s="10">
        <v>100</v>
      </c>
      <c r="D14" s="10">
        <v>200</v>
      </c>
      <c r="E14" s="10">
        <v>300</v>
      </c>
    </row>
    <row r="16" spans="1:10" ht="18.75">
      <c r="A16" s="12" t="s">
        <v>8</v>
      </c>
    </row>
    <row r="17" spans="1:5" ht="16.5" thickBot="1">
      <c r="A17" s="13" t="s">
        <v>3</v>
      </c>
    </row>
    <row r="18" spans="1:5" ht="16.5" thickBot="1">
      <c r="A18" s="7" t="s">
        <v>4</v>
      </c>
      <c r="B18" s="8">
        <v>0</v>
      </c>
      <c r="C18" s="8">
        <v>1</v>
      </c>
      <c r="D18" s="8">
        <v>2</v>
      </c>
      <c r="E18" s="8">
        <v>3</v>
      </c>
    </row>
    <row r="19" spans="1:5" ht="32.25" thickBot="1">
      <c r="A19" s="9" t="s">
        <v>5</v>
      </c>
      <c r="B19" s="10">
        <f>B8</f>
        <v>900</v>
      </c>
      <c r="C19" s="10"/>
      <c r="D19" s="10"/>
      <c r="E19" s="10"/>
    </row>
    <row r="20" spans="1:5" ht="32.25" thickBot="1">
      <c r="A20" s="9" t="s">
        <v>6</v>
      </c>
      <c r="B20" s="10"/>
      <c r="C20" s="10">
        <f>C9</f>
        <v>300</v>
      </c>
      <c r="D20" s="10">
        <f t="shared" ref="D20:E20" si="0">D9</f>
        <v>400</v>
      </c>
      <c r="E20" s="10">
        <f t="shared" si="0"/>
        <v>600</v>
      </c>
    </row>
    <row r="21" spans="1:5" ht="32.25" thickBot="1">
      <c r="A21" s="14" t="s">
        <v>9</v>
      </c>
      <c r="B21" s="10"/>
      <c r="C21" s="15">
        <f t="shared" ref="C21:E21" si="1">1/((1+$B$4)^C$18)</f>
        <v>0.9174311926605504</v>
      </c>
      <c r="D21" s="15">
        <f t="shared" si="1"/>
        <v>0.84167999326655996</v>
      </c>
      <c r="E21" s="15">
        <f t="shared" si="1"/>
        <v>0.77218348006106419</v>
      </c>
    </row>
    <row r="22" spans="1:5" ht="32.25" thickBot="1">
      <c r="A22" s="14" t="s">
        <v>10</v>
      </c>
      <c r="B22" s="10"/>
      <c r="C22" s="16">
        <f>C20*C21</f>
        <v>275.2293577981651</v>
      </c>
      <c r="D22" s="16">
        <f t="shared" ref="D22:E22" si="2">D20*D21</f>
        <v>336.67199730662401</v>
      </c>
      <c r="E22" s="16">
        <f t="shared" si="2"/>
        <v>463.31008803663849</v>
      </c>
    </row>
    <row r="24" spans="1:5" ht="16.5" thickBot="1">
      <c r="A24" s="13" t="s">
        <v>7</v>
      </c>
    </row>
    <row r="25" spans="1:5" ht="16.5" thickBot="1">
      <c r="A25" s="7" t="s">
        <v>4</v>
      </c>
      <c r="B25" s="8">
        <v>0</v>
      </c>
      <c r="C25" s="8">
        <v>1</v>
      </c>
      <c r="D25" s="8">
        <v>2</v>
      </c>
      <c r="E25" s="8">
        <v>3</v>
      </c>
    </row>
    <row r="26" spans="1:5" ht="32.25" thickBot="1">
      <c r="A26" s="9" t="s">
        <v>5</v>
      </c>
      <c r="B26" s="10">
        <f>$B$13</f>
        <v>325</v>
      </c>
      <c r="C26" s="10"/>
      <c r="D26" s="10"/>
      <c r="E26" s="10"/>
    </row>
    <row r="27" spans="1:5" ht="32.25" thickBot="1">
      <c r="A27" s="9" t="s">
        <v>6</v>
      </c>
      <c r="B27" s="10"/>
      <c r="C27" s="10">
        <f>C$14</f>
        <v>100</v>
      </c>
      <c r="D27" s="10">
        <f t="shared" ref="D27:E27" si="3">D$14</f>
        <v>200</v>
      </c>
      <c r="E27" s="10">
        <f t="shared" si="3"/>
        <v>300</v>
      </c>
    </row>
    <row r="28" spans="1:5" ht="32.25" thickBot="1">
      <c r="A28" s="14" t="s">
        <v>9</v>
      </c>
      <c r="B28" s="10"/>
      <c r="C28" s="15">
        <f t="shared" ref="C28:E28" si="4">1/((1+$B$4)^C$18)</f>
        <v>0.9174311926605504</v>
      </c>
      <c r="D28" s="15">
        <f t="shared" si="4"/>
        <v>0.84167999326655996</v>
      </c>
      <c r="E28" s="15">
        <f t="shared" si="4"/>
        <v>0.77218348006106419</v>
      </c>
    </row>
    <row r="29" spans="1:5" ht="32.25" thickBot="1">
      <c r="A29" s="14" t="s">
        <v>10</v>
      </c>
      <c r="B29" s="10"/>
      <c r="C29" s="16">
        <f>C27*C28</f>
        <v>91.743119266055047</v>
      </c>
      <c r="D29" s="16">
        <f t="shared" ref="D29" si="5">D27*D28</f>
        <v>168.335998653312</v>
      </c>
      <c r="E29" s="16">
        <f t="shared" ref="E29" si="6">E27*E28</f>
        <v>231.65504401831924</v>
      </c>
    </row>
    <row r="31" spans="1:5" s="17" customFormat="1" ht="16.5">
      <c r="A31" s="18" t="s">
        <v>11</v>
      </c>
      <c r="B31" s="19">
        <f>SUM($C$22:$E$22)/$B$19</f>
        <v>1.1946793812682528</v>
      </c>
    </row>
    <row r="32" spans="1:5" s="17" customFormat="1" ht="18">
      <c r="A32" s="18" t="s">
        <v>12</v>
      </c>
      <c r="B32" s="19">
        <f>SUM($C$29:$E$29)/$B$26</f>
        <v>1.5130281905774963</v>
      </c>
    </row>
    <row r="34" spans="1:9">
      <c r="A34" s="20" t="s">
        <v>13</v>
      </c>
      <c r="B34" s="20"/>
      <c r="C34" s="20"/>
      <c r="D34" s="20"/>
      <c r="E34" s="20"/>
      <c r="F34" s="20"/>
      <c r="G34" s="20"/>
      <c r="H34" s="20"/>
      <c r="I34" s="20"/>
    </row>
    <row r="35" spans="1:9">
      <c r="A35" s="20"/>
      <c r="B35" s="20"/>
      <c r="C35" s="20"/>
      <c r="D35" s="20"/>
      <c r="E35" s="20"/>
      <c r="F35" s="20"/>
      <c r="G35" s="20"/>
      <c r="H35" s="20"/>
      <c r="I35" s="20"/>
    </row>
    <row r="36" spans="1:9">
      <c r="A36" s="20"/>
      <c r="B36" s="20"/>
      <c r="C36" s="20"/>
      <c r="D36" s="20"/>
      <c r="E36" s="20"/>
      <c r="F36" s="20"/>
      <c r="G36" s="20"/>
      <c r="H36" s="20"/>
      <c r="I36" s="20"/>
    </row>
    <row r="38" spans="1:9">
      <c r="A38" s="47" t="s">
        <v>23</v>
      </c>
    </row>
    <row r="39" spans="1:9" ht="16.5">
      <c r="A39" s="48" t="s">
        <v>24</v>
      </c>
      <c r="B39" s="49">
        <f>SUM($C$22:$E$22)-$B$19</f>
        <v>175.21144314142748</v>
      </c>
      <c r="C39" t="s">
        <v>27</v>
      </c>
    </row>
    <row r="40" spans="1:9" ht="18">
      <c r="A40" s="48" t="s">
        <v>25</v>
      </c>
      <c r="B40" s="49">
        <f>SUM($C$29:$E$29)-$B$26</f>
        <v>166.73416193768628</v>
      </c>
      <c r="C40" t="s">
        <v>27</v>
      </c>
    </row>
    <row r="42" spans="1:9">
      <c r="A42" s="20" t="s">
        <v>28</v>
      </c>
      <c r="B42" s="20"/>
      <c r="C42" s="20"/>
      <c r="D42" s="20"/>
      <c r="E42" s="20"/>
      <c r="F42" s="20"/>
      <c r="G42" s="20"/>
      <c r="H42" s="20"/>
      <c r="I42" s="20"/>
    </row>
    <row r="43" spans="1:9">
      <c r="A43" s="20"/>
      <c r="B43" s="20"/>
      <c r="C43" s="20"/>
      <c r="D43" s="20"/>
      <c r="E43" s="20"/>
      <c r="F43" s="20"/>
      <c r="G43" s="20"/>
      <c r="H43" s="20"/>
      <c r="I43" s="20"/>
    </row>
    <row r="44" spans="1:9">
      <c r="A44" s="20"/>
      <c r="B44" s="20"/>
      <c r="C44" s="20"/>
      <c r="D44" s="20"/>
      <c r="E44" s="20"/>
      <c r="F44" s="20"/>
      <c r="G44" s="20"/>
      <c r="H44" s="20"/>
      <c r="I44" s="20"/>
    </row>
  </sheetData>
  <mergeCells count="3">
    <mergeCell ref="A2:J3"/>
    <mergeCell ref="A34:I36"/>
    <mergeCell ref="A42:I4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56"/>
  <sheetViews>
    <sheetView tabSelected="1" topLeftCell="A22" zoomScale="80" zoomScaleNormal="80" workbookViewId="0">
      <selection activeCell="A54" sqref="A54:I56"/>
    </sheetView>
  </sheetViews>
  <sheetFormatPr defaultRowHeight="15"/>
  <cols>
    <col min="1" max="1" width="29.42578125" customWidth="1"/>
    <col min="7" max="7" width="10.5703125" customWidth="1"/>
  </cols>
  <sheetData>
    <row r="1" spans="1:7">
      <c r="A1" s="21" t="s">
        <v>26</v>
      </c>
      <c r="B1" s="21"/>
      <c r="C1" s="21"/>
      <c r="D1" s="21"/>
      <c r="E1" s="21"/>
      <c r="F1" s="21"/>
      <c r="G1" s="21"/>
    </row>
    <row r="2" spans="1:7" ht="33.75" customHeight="1">
      <c r="A2" s="21"/>
      <c r="B2" s="21"/>
      <c r="C2" s="21"/>
      <c r="D2" s="21"/>
      <c r="E2" s="21"/>
      <c r="F2" s="21"/>
      <c r="G2" s="21"/>
    </row>
    <row r="3" spans="1:7" ht="15.75" thickBot="1">
      <c r="A3" s="22" t="s">
        <v>2</v>
      </c>
      <c r="B3" s="23">
        <v>0.15</v>
      </c>
      <c r="C3" s="4"/>
      <c r="D3" s="4"/>
      <c r="E3" s="4"/>
      <c r="F3" s="4"/>
      <c r="G3" s="4"/>
    </row>
    <row r="4" spans="1:7" ht="32.25" thickBot="1">
      <c r="A4" s="7"/>
      <c r="B4" s="24" t="s">
        <v>3</v>
      </c>
      <c r="C4" s="24" t="s">
        <v>14</v>
      </c>
      <c r="D4" s="4"/>
      <c r="E4" s="4"/>
      <c r="F4" s="4"/>
      <c r="G4" s="4"/>
    </row>
    <row r="5" spans="1:7" ht="15.75">
      <c r="A5" s="25" t="s">
        <v>5</v>
      </c>
      <c r="B5" s="26"/>
      <c r="C5" s="26"/>
      <c r="D5" s="4"/>
      <c r="E5" s="4"/>
      <c r="F5" s="4"/>
      <c r="G5" s="4"/>
    </row>
    <row r="6" spans="1:7" ht="16.5" thickBot="1">
      <c r="A6" s="27"/>
      <c r="B6" s="10">
        <v>1500</v>
      </c>
      <c r="C6" s="10">
        <v>1500</v>
      </c>
    </row>
    <row r="7" spans="1:7" ht="15.75">
      <c r="A7" s="28" t="s">
        <v>15</v>
      </c>
      <c r="B7" s="26"/>
      <c r="C7" s="26"/>
    </row>
    <row r="8" spans="1:7" ht="16.5" thickBot="1">
      <c r="A8" s="29"/>
      <c r="B8" s="10">
        <v>500</v>
      </c>
      <c r="C8" s="10">
        <v>700</v>
      </c>
    </row>
    <row r="9" spans="1:7" ht="16.5" thickBot="1">
      <c r="A9" s="30">
        <v>2</v>
      </c>
      <c r="B9" s="10">
        <v>600</v>
      </c>
      <c r="C9" s="10">
        <v>600</v>
      </c>
    </row>
    <row r="10" spans="1:7" ht="16.5" thickBot="1">
      <c r="A10" s="30">
        <v>3</v>
      </c>
      <c r="B10" s="10">
        <v>700</v>
      </c>
      <c r="C10" s="10">
        <v>500</v>
      </c>
    </row>
    <row r="12" spans="1:7">
      <c r="A12" t="s">
        <v>8</v>
      </c>
    </row>
    <row r="13" spans="1:7" ht="15.75" thickBot="1">
      <c r="A13" s="31" t="s">
        <v>3</v>
      </c>
      <c r="B13" s="17"/>
      <c r="C13" s="17"/>
      <c r="D13" s="17"/>
      <c r="E13" s="17"/>
    </row>
    <row r="14" spans="1:7" ht="15.75" thickBot="1">
      <c r="A14" s="32" t="s">
        <v>4</v>
      </c>
      <c r="B14" s="33">
        <v>0</v>
      </c>
      <c r="C14" s="33">
        <v>1</v>
      </c>
      <c r="D14" s="33">
        <v>2</v>
      </c>
      <c r="E14" s="33">
        <v>3</v>
      </c>
    </row>
    <row r="15" spans="1:7" ht="30.75" thickBot="1">
      <c r="A15" s="34" t="s">
        <v>5</v>
      </c>
      <c r="B15" s="35">
        <f>B6</f>
        <v>1500</v>
      </c>
      <c r="C15" s="35"/>
      <c r="D15" s="35"/>
      <c r="E15" s="35"/>
    </row>
    <row r="16" spans="1:7" ht="30.75" thickBot="1">
      <c r="A16" s="34" t="s">
        <v>6</v>
      </c>
      <c r="B16" s="35"/>
      <c r="C16" s="35">
        <f>B8</f>
        <v>500</v>
      </c>
      <c r="D16" s="36">
        <f>B9</f>
        <v>600</v>
      </c>
      <c r="E16" s="35">
        <f>B10</f>
        <v>700</v>
      </c>
    </row>
    <row r="17" spans="1:5" ht="15.75" thickBot="1">
      <c r="A17" s="37" t="s">
        <v>9</v>
      </c>
      <c r="B17" s="35"/>
      <c r="C17" s="38">
        <f>1/((1+$B$3)^C$14)</f>
        <v>0.86956521739130443</v>
      </c>
      <c r="D17" s="38">
        <f t="shared" ref="D17:E17" si="0">1/((1+$B$3)^D$14)</f>
        <v>0.7561436672967865</v>
      </c>
      <c r="E17" s="38">
        <f t="shared" si="0"/>
        <v>0.65751623243198831</v>
      </c>
    </row>
    <row r="18" spans="1:5" ht="30.75" thickBot="1">
      <c r="A18" s="37" t="s">
        <v>10</v>
      </c>
      <c r="B18" s="35">
        <v>0</v>
      </c>
      <c r="C18" s="39">
        <f>C16*C17</f>
        <v>434.78260869565224</v>
      </c>
      <c r="D18" s="39">
        <f>D16*D17</f>
        <v>453.68620037807193</v>
      </c>
      <c r="E18" s="39">
        <f>E16*E17</f>
        <v>460.26136270239181</v>
      </c>
    </row>
    <row r="19" spans="1:5" ht="30.75" thickBot="1">
      <c r="A19" s="37" t="s">
        <v>16</v>
      </c>
      <c r="B19" s="35">
        <f>-$B$15+$B$16</f>
        <v>-1500</v>
      </c>
      <c r="C19" s="39">
        <f>B$19+C$16</f>
        <v>-1000</v>
      </c>
      <c r="D19" s="39">
        <f t="shared" ref="D19:E19" si="1">C$19+D$16</f>
        <v>-400</v>
      </c>
      <c r="E19" s="39">
        <f t="shared" si="1"/>
        <v>300</v>
      </c>
    </row>
    <row r="20" spans="1:5" ht="45.75" thickBot="1">
      <c r="A20" s="37" t="s">
        <v>17</v>
      </c>
      <c r="B20" s="35">
        <f>-$B$15+$B$18</f>
        <v>-1500</v>
      </c>
      <c r="C20" s="39">
        <f>B$20+C$18</f>
        <v>-1065.2173913043478</v>
      </c>
      <c r="D20" s="39">
        <f t="shared" ref="D20:E20" si="2">C$20+D$18</f>
        <v>-611.53119092627583</v>
      </c>
      <c r="E20" s="39">
        <f t="shared" si="2"/>
        <v>-151.26982822388402</v>
      </c>
    </row>
    <row r="22" spans="1:5">
      <c r="A22" s="31" t="s">
        <v>7</v>
      </c>
    </row>
    <row r="23" spans="1:5" ht="15.75" thickBot="1">
      <c r="A23" s="31"/>
    </row>
    <row r="24" spans="1:5" ht="15.75" thickBot="1">
      <c r="A24" s="32" t="s">
        <v>4</v>
      </c>
      <c r="B24" s="33">
        <v>0</v>
      </c>
      <c r="C24" s="33">
        <v>1</v>
      </c>
      <c r="D24" s="33">
        <v>2</v>
      </c>
      <c r="E24" s="33">
        <v>3</v>
      </c>
    </row>
    <row r="25" spans="1:5" ht="30.75" thickBot="1">
      <c r="A25" s="34" t="s">
        <v>5</v>
      </c>
      <c r="B25" s="35">
        <f>$C$6</f>
        <v>1500</v>
      </c>
      <c r="C25" s="35"/>
      <c r="D25" s="35"/>
      <c r="E25" s="35"/>
    </row>
    <row r="26" spans="1:5" ht="30.75" thickBot="1">
      <c r="A26" s="34" t="s">
        <v>6</v>
      </c>
      <c r="B26" s="35"/>
      <c r="C26" s="35">
        <f>$C$8</f>
        <v>700</v>
      </c>
      <c r="D26" s="36">
        <f>$C$9</f>
        <v>600</v>
      </c>
      <c r="E26" s="35">
        <f>$C$10</f>
        <v>500</v>
      </c>
    </row>
    <row r="27" spans="1:5" ht="15.75" thickBot="1">
      <c r="A27" s="37" t="s">
        <v>9</v>
      </c>
      <c r="B27" s="35"/>
      <c r="C27" s="38">
        <f>1/((1+$B$3)^C$24)</f>
        <v>0.86956521739130443</v>
      </c>
      <c r="D27" s="38">
        <f t="shared" ref="D27:E27" si="3">1/((1+$B$3)^D$24)</f>
        <v>0.7561436672967865</v>
      </c>
      <c r="E27" s="38">
        <f t="shared" si="3"/>
        <v>0.65751623243198831</v>
      </c>
    </row>
    <row r="28" spans="1:5" ht="30.75" thickBot="1">
      <c r="A28" s="37" t="s">
        <v>10</v>
      </c>
      <c r="B28" s="35">
        <v>0</v>
      </c>
      <c r="C28" s="39">
        <f>C26*C27</f>
        <v>608.69565217391312</v>
      </c>
      <c r="D28" s="39">
        <f>D26*D27</f>
        <v>453.68620037807193</v>
      </c>
      <c r="E28" s="39">
        <f>E26*E27</f>
        <v>328.75811621599416</v>
      </c>
    </row>
    <row r="29" spans="1:5" ht="30.75" thickBot="1">
      <c r="A29" s="37" t="s">
        <v>16</v>
      </c>
      <c r="B29" s="35">
        <f>-$B$25+$B$26</f>
        <v>-1500</v>
      </c>
      <c r="C29" s="39">
        <f>B$29+C$26</f>
        <v>-800</v>
      </c>
      <c r="D29" s="39">
        <f t="shared" ref="D29:E29" si="4">C$29+D$26</f>
        <v>-200</v>
      </c>
      <c r="E29" s="39">
        <f t="shared" si="4"/>
        <v>300</v>
      </c>
    </row>
    <row r="30" spans="1:5" ht="45.75" thickBot="1">
      <c r="A30" s="37" t="s">
        <v>17</v>
      </c>
      <c r="B30" s="35">
        <f>-$B$25+$B$28</f>
        <v>-1500</v>
      </c>
      <c r="C30" s="39">
        <f>B$30+C$28</f>
        <v>-891.30434782608688</v>
      </c>
      <c r="D30" s="39">
        <f t="shared" ref="D30:E30" si="5">C$30+D$28</f>
        <v>-437.61814744801495</v>
      </c>
      <c r="E30" s="39">
        <f t="shared" si="5"/>
        <v>-108.86003123202079</v>
      </c>
    </row>
    <row r="31" spans="1:5" ht="30">
      <c r="A31" s="40" t="s">
        <v>18</v>
      </c>
      <c r="B31" s="41"/>
    </row>
    <row r="32" spans="1:5" ht="20.25">
      <c r="A32" s="42" t="s">
        <v>19</v>
      </c>
      <c r="B32" s="43" t="s">
        <v>29</v>
      </c>
      <c r="C32" s="43"/>
      <c r="D32" s="43"/>
    </row>
    <row r="33" spans="1:9" ht="20.25">
      <c r="A33" s="42" t="s">
        <v>21</v>
      </c>
      <c r="B33" s="43" t="s">
        <v>29</v>
      </c>
      <c r="C33" s="43"/>
      <c r="D33" s="43"/>
    </row>
    <row r="35" spans="1:9" ht="30">
      <c r="A35" s="40" t="s">
        <v>22</v>
      </c>
      <c r="B35" s="44"/>
    </row>
    <row r="36" spans="1:9" ht="20.25">
      <c r="A36" s="42" t="s">
        <v>19</v>
      </c>
      <c r="B36" s="50">
        <f>2+ABS($D$19)/$E$16</f>
        <v>2.5714285714285712</v>
      </c>
      <c r="C36" t="s">
        <v>20</v>
      </c>
    </row>
    <row r="37" spans="1:9" ht="20.25">
      <c r="A37" s="42" t="s">
        <v>21</v>
      </c>
      <c r="B37" s="45">
        <f>2+ABS($D$29)/$E$26</f>
        <v>2.4</v>
      </c>
      <c r="C37" t="s">
        <v>20</v>
      </c>
    </row>
    <row r="39" spans="1:9">
      <c r="A39" s="46" t="s">
        <v>30</v>
      </c>
      <c r="B39" s="46"/>
      <c r="C39" s="46"/>
      <c r="D39" s="46"/>
      <c r="E39" s="46"/>
      <c r="F39" s="46"/>
      <c r="G39" s="46"/>
    </row>
    <row r="40" spans="1:9">
      <c r="A40" s="46"/>
      <c r="B40" s="46"/>
      <c r="C40" s="46"/>
      <c r="D40" s="46"/>
      <c r="E40" s="46"/>
      <c r="F40" s="46"/>
      <c r="G40" s="46"/>
    </row>
    <row r="41" spans="1:9" ht="33.75" customHeight="1">
      <c r="A41" s="46"/>
      <c r="B41" s="46"/>
      <c r="C41" s="46"/>
      <c r="D41" s="46"/>
      <c r="E41" s="46"/>
      <c r="F41" s="46"/>
      <c r="G41" s="46"/>
    </row>
    <row r="43" spans="1:9" ht="16.5">
      <c r="A43" s="18" t="s">
        <v>11</v>
      </c>
      <c r="B43" s="19">
        <f>SUM($C$18:$E$18)/$B$15</f>
        <v>0.89915344785074403</v>
      </c>
      <c r="C43" s="17"/>
      <c r="D43" s="17"/>
      <c r="E43" s="17"/>
      <c r="F43" s="17"/>
      <c r="G43" s="17"/>
      <c r="H43" s="17"/>
      <c r="I43" s="17"/>
    </row>
    <row r="44" spans="1:9" ht="18">
      <c r="A44" s="18" t="s">
        <v>12</v>
      </c>
      <c r="B44" s="19">
        <f>SUM($C$28:$E$28)/$B$25</f>
        <v>0.92742664584531942</v>
      </c>
      <c r="C44" s="17"/>
      <c r="D44" s="17"/>
      <c r="E44" s="17"/>
      <c r="F44" s="17"/>
      <c r="G44" s="17"/>
      <c r="H44" s="17"/>
      <c r="I44" s="17"/>
    </row>
    <row r="46" spans="1:9">
      <c r="A46" s="20" t="s">
        <v>13</v>
      </c>
      <c r="B46" s="20"/>
      <c r="C46" s="20"/>
      <c r="D46" s="20"/>
      <c r="E46" s="20"/>
      <c r="F46" s="20"/>
      <c r="G46" s="20"/>
      <c r="H46" s="20"/>
      <c r="I46" s="20"/>
    </row>
    <row r="47" spans="1:9">
      <c r="A47" s="20"/>
      <c r="B47" s="20"/>
      <c r="C47" s="20"/>
      <c r="D47" s="20"/>
      <c r="E47" s="20"/>
      <c r="F47" s="20"/>
      <c r="G47" s="20"/>
      <c r="H47" s="20"/>
      <c r="I47" s="20"/>
    </row>
    <row r="48" spans="1:9">
      <c r="A48" s="20"/>
      <c r="B48" s="20"/>
      <c r="C48" s="20"/>
      <c r="D48" s="20"/>
      <c r="E48" s="20"/>
      <c r="F48" s="20"/>
      <c r="G48" s="20"/>
      <c r="H48" s="20"/>
      <c r="I48" s="20"/>
    </row>
    <row r="50" spans="1:9">
      <c r="A50" s="47" t="s">
        <v>23</v>
      </c>
    </row>
    <row r="51" spans="1:9" ht="16.5">
      <c r="A51" s="48" t="s">
        <v>24</v>
      </c>
      <c r="B51" s="49">
        <f>SUM($C$18:$E$18)-$B$15</f>
        <v>-151.26982822388391</v>
      </c>
      <c r="C51" t="s">
        <v>27</v>
      </c>
    </row>
    <row r="52" spans="1:9" ht="18">
      <c r="A52" s="48" t="s">
        <v>25</v>
      </c>
      <c r="B52" s="49">
        <f>SUM($C$28:$E$28)-$B$25</f>
        <v>-108.8600312320209</v>
      </c>
      <c r="C52" t="s">
        <v>27</v>
      </c>
    </row>
    <row r="54" spans="1:9">
      <c r="A54" s="20" t="s">
        <v>31</v>
      </c>
      <c r="B54" s="20"/>
      <c r="C54" s="20"/>
      <c r="D54" s="20"/>
      <c r="E54" s="20"/>
      <c r="F54" s="20"/>
      <c r="G54" s="20"/>
      <c r="H54" s="20"/>
      <c r="I54" s="20"/>
    </row>
    <row r="55" spans="1:9">
      <c r="A55" s="20"/>
      <c r="B55" s="20"/>
      <c r="C55" s="20"/>
      <c r="D55" s="20"/>
      <c r="E55" s="20"/>
      <c r="F55" s="20"/>
      <c r="G55" s="20"/>
      <c r="H55" s="20"/>
      <c r="I55" s="20"/>
    </row>
    <row r="56" spans="1:9">
      <c r="A56" s="20"/>
      <c r="B56" s="20"/>
      <c r="C56" s="20"/>
      <c r="D56" s="20"/>
      <c r="E56" s="20"/>
      <c r="F56" s="20"/>
      <c r="G56" s="20"/>
      <c r="H56" s="20"/>
      <c r="I56" s="20"/>
    </row>
  </sheetData>
  <mergeCells count="8">
    <mergeCell ref="A46:I48"/>
    <mergeCell ref="A54:I56"/>
    <mergeCell ref="A1:G2"/>
    <mergeCell ref="A5:A6"/>
    <mergeCell ref="A7:A8"/>
    <mergeCell ref="B32:D32"/>
    <mergeCell ref="B33:D33"/>
    <mergeCell ref="A39:G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Задание 1</vt:lpstr>
      <vt:lpstr>ЗАДАНИЕ 2 </vt:lpstr>
      <vt:lpstr>'Задание 1'!_GoBack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2020-07-06T20:19:22Z</dcterms:modified>
</cp:coreProperties>
</file>