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1" i="1" l="1"/>
  <c r="E42" i="1"/>
  <c r="B52" i="1"/>
  <c r="B51" i="1"/>
  <c r="I39" i="1"/>
  <c r="I40" i="1" s="1"/>
  <c r="H39" i="1"/>
  <c r="H40" i="1" s="1"/>
  <c r="G39" i="1"/>
  <c r="G40" i="1" s="1"/>
  <c r="F42" i="1"/>
  <c r="B42" i="1"/>
  <c r="F41" i="1"/>
  <c r="G41" i="1" s="1"/>
  <c r="H41" i="1" s="1"/>
  <c r="I41" i="1" s="1"/>
  <c r="B41" i="1"/>
  <c r="C41" i="1" s="1"/>
  <c r="E41" i="1" s="1"/>
  <c r="E39" i="1"/>
  <c r="E40" i="1" s="1"/>
  <c r="D39" i="1"/>
  <c r="D40" i="1" s="1"/>
  <c r="C39" i="1"/>
  <c r="C40" i="1" s="1"/>
  <c r="B22" i="1"/>
  <c r="B21" i="1"/>
  <c r="F12" i="1"/>
  <c r="B12" i="1"/>
  <c r="F11" i="1"/>
  <c r="G11" i="1" s="1"/>
  <c r="H11" i="1" s="1"/>
  <c r="I11" i="1" s="1"/>
  <c r="B11" i="1"/>
  <c r="C11" i="1" s="1"/>
  <c r="D11" i="1" s="1"/>
  <c r="E11" i="1" s="1"/>
  <c r="C9" i="1"/>
  <c r="C10" i="1" s="1"/>
  <c r="E9" i="1"/>
  <c r="E10" i="1" s="1"/>
  <c r="G9" i="1"/>
  <c r="G10" i="1" s="1"/>
  <c r="H9" i="1"/>
  <c r="H10" i="1" s="1"/>
  <c r="I9" i="1"/>
  <c r="I10" i="1" s="1"/>
  <c r="D9" i="1"/>
  <c r="D10" i="1" s="1"/>
  <c r="G12" i="1" l="1"/>
  <c r="B54" i="1"/>
  <c r="B55" i="1"/>
  <c r="C12" i="1"/>
  <c r="D12" i="1" s="1"/>
  <c r="E12" i="1" s="1"/>
  <c r="B24" i="1"/>
  <c r="H12" i="1"/>
  <c r="I12" i="1" s="1"/>
  <c r="B25" i="1"/>
  <c r="G42" i="1"/>
  <c r="H42" i="1" s="1"/>
  <c r="I42" i="1" s="1"/>
  <c r="C42" i="1"/>
  <c r="D42" i="1" s="1"/>
</calcChain>
</file>

<file path=xl/sharedStrings.xml><?xml version="1.0" encoding="utf-8"?>
<sst xmlns="http://schemas.openxmlformats.org/spreadsheetml/2006/main" count="56" uniqueCount="32">
  <si>
    <t>Проект А</t>
  </si>
  <si>
    <t>Временной интервал</t>
  </si>
  <si>
    <t>Инвестиционные затраты, тыс. руб.</t>
  </si>
  <si>
    <t>Текущий доход от проекта, тыс. руб.</t>
  </si>
  <si>
    <t>Коэффициент дисконтирования</t>
  </si>
  <si>
    <t>Дисконтированный текущий доход, тыс. руб.</t>
  </si>
  <si>
    <t>Кумулятивный денежный поток от проекта, тыс. руб.</t>
  </si>
  <si>
    <t>Кумулятивный дисконтированный денежный поток, тыс. руб.</t>
  </si>
  <si>
    <t>Проект Б</t>
  </si>
  <si>
    <t>Ставка дисконтирования (%) =</t>
  </si>
  <si>
    <t>Период окупаемости, по проектам рассчитанный с учетом фактора времени:</t>
  </si>
  <si>
    <t xml:space="preserve">Индекс доходности: </t>
  </si>
  <si>
    <t>Чистый дисконтированный доход:</t>
  </si>
  <si>
    <t>Период окупаемости по проектам, определенный по статическому методу:</t>
  </si>
  <si>
    <r>
      <t>Т</t>
    </r>
    <r>
      <rPr>
        <vertAlign val="subscript"/>
        <sz val="11"/>
        <color theme="1"/>
        <rFont val="Times New Roman"/>
        <family val="1"/>
        <charset val="204"/>
      </rPr>
      <t>окА</t>
    </r>
    <r>
      <rPr>
        <sz val="11"/>
        <color theme="1"/>
        <rFont val="Times New Roman"/>
        <family val="1"/>
        <charset val="204"/>
      </rPr>
      <t xml:space="preserve"> = 1 год +300/700= 1,4 года</t>
    </r>
  </si>
  <si>
    <t>Ток б=2 года+700/900=2,8 года</t>
  </si>
  <si>
    <t>ТокА = 1 год + 411/539 = 1,8 года</t>
  </si>
  <si>
    <t>Ток б=2 года+223/607=2,4 года</t>
  </si>
  <si>
    <t>ИДа=</t>
  </si>
  <si>
    <t>тыс.руб.</t>
  </si>
  <si>
    <t>Идб=</t>
  </si>
  <si>
    <t>ЧДДа=</t>
  </si>
  <si>
    <t>ЧДДб=</t>
  </si>
  <si>
    <t>Вывод: Предпочтение следует отдать проекту А, так как он имеет более короткий срок окупаемости с учетом фактора времени в сравнении с проектом Б (1,8&lt;2,4). Без учёта фактора времени проект А яваляется выигрышным по сроку купаемости инвестиций (1,4&lt;2,8). ЧДДа выше, чем ЧДДб (466&gt;385)</t>
  </si>
  <si>
    <r>
      <rPr>
        <b/>
        <sz val="11"/>
        <color theme="1"/>
        <rFont val="Calibri"/>
        <family val="2"/>
        <charset val="204"/>
        <scheme val="minor"/>
      </rPr>
      <t xml:space="preserve">ЗАДАЧА 1. </t>
    </r>
    <r>
      <rPr>
        <sz val="11"/>
        <color theme="1"/>
        <rFont val="Calibri"/>
        <family val="2"/>
        <scheme val="minor"/>
      </rPr>
      <t>Определите срок окупаемости проектов А и В (с учетом и без учета фактора времени), чистый дисконтированный доход и индекс доходности. Ставку дисконта принять равной 14%. Сделайте выводы.</t>
    </r>
  </si>
  <si>
    <t>ЗАДАЧА 2. Определите Эффективность проекта с использованием известных показателей эффективности. Ставку дисконта принять равной 9%. Будет ли проект эффективен при ставке дисконтирования 17%? Сделайте выводы.</t>
  </si>
  <si>
    <r>
      <t>Т</t>
    </r>
    <r>
      <rPr>
        <vertAlign val="subscript"/>
        <sz val="11"/>
        <color theme="1"/>
        <rFont val="Times New Roman"/>
        <family val="1"/>
        <charset val="204"/>
      </rPr>
      <t>окА</t>
    </r>
    <r>
      <rPr>
        <sz val="11"/>
        <color theme="1"/>
        <rFont val="Times New Roman"/>
        <family val="1"/>
        <charset val="204"/>
      </rPr>
      <t xml:space="preserve"> = 2 года +100/500= 2,2 года</t>
    </r>
  </si>
  <si>
    <t>Ток б=2 года+100/500=2,2 года</t>
  </si>
  <si>
    <t>ТокА = 2 года + 220/386 = 2,6 года</t>
  </si>
  <si>
    <t>Ток б=2 года+307/312=3 года</t>
  </si>
  <si>
    <t>ИДб=</t>
  </si>
  <si>
    <t>Вывод: Предпочтение следует отдать проекту со ставкой дисконтирования 9%, так как он имеет более короткий срок окупаемости без учёта фактора времени (2,6&lt;3). ЧДД выше (166&gt;5)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</si>
</sst>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70" fontId="0" fillId="0" borderId="1" xfId="0" applyNumberFormat="1" applyBorder="1"/>
    <xf numFmtId="1" fontId="0" fillId="0" borderId="1" xfId="0" applyNumberFormat="1" applyBorder="1"/>
    <xf numFmtId="0" fontId="4" fillId="0" borderId="9" xfId="0" applyFont="1" applyBorder="1" applyAlignment="1">
      <alignment wrapText="1"/>
    </xf>
    <xf numFmtId="0" fontId="0" fillId="0" borderId="9" xfId="0" applyBorder="1"/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1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75" zoomScaleNormal="75" workbookViewId="0">
      <selection activeCell="N9" sqref="N9"/>
    </sheetView>
  </sheetViews>
  <sheetFormatPr defaultRowHeight="15" x14ac:dyDescent="0.25"/>
  <cols>
    <col min="1" max="1" width="27.85546875" customWidth="1"/>
  </cols>
  <sheetData>
    <row r="1" spans="1:9" x14ac:dyDescent="0.25">
      <c r="A1" s="39" t="s">
        <v>24</v>
      </c>
      <c r="B1" s="31"/>
      <c r="C1" s="31"/>
      <c r="D1" s="31"/>
      <c r="E1" s="31"/>
      <c r="F1" s="31"/>
      <c r="G1" s="31"/>
      <c r="H1" s="32"/>
    </row>
    <row r="2" spans="1:9" ht="34.5" customHeight="1" thickBot="1" x14ac:dyDescent="0.3">
      <c r="A2" s="36"/>
      <c r="B2" s="37"/>
      <c r="C2" s="37"/>
      <c r="D2" s="37"/>
      <c r="E2" s="37"/>
      <c r="F2" s="37"/>
      <c r="G2" s="37"/>
      <c r="H2" s="38"/>
    </row>
    <row r="3" spans="1:9" x14ac:dyDescent="0.25">
      <c r="A3" t="s">
        <v>9</v>
      </c>
      <c r="B3">
        <v>0.14000000000000001</v>
      </c>
    </row>
    <row r="4" spans="1:9" x14ac:dyDescent="0.25">
      <c r="A4" s="5"/>
      <c r="B4" s="6" t="s">
        <v>0</v>
      </c>
      <c r="C4" s="6"/>
      <c r="D4" s="6"/>
      <c r="E4" s="6"/>
      <c r="F4" s="5" t="s">
        <v>8</v>
      </c>
      <c r="G4" s="6"/>
      <c r="H4" s="6"/>
      <c r="I4" s="7"/>
    </row>
    <row r="5" spans="1:9" x14ac:dyDescent="0.25">
      <c r="A5" s="8"/>
      <c r="B5" s="9"/>
      <c r="C5" s="9"/>
      <c r="D5" s="9"/>
      <c r="E5" s="9"/>
      <c r="F5" s="8"/>
      <c r="G5" s="9"/>
      <c r="H5" s="9"/>
      <c r="I5" s="10"/>
    </row>
    <row r="6" spans="1:9" x14ac:dyDescent="0.25">
      <c r="A6" s="4" t="s">
        <v>1</v>
      </c>
      <c r="B6" s="4">
        <v>0</v>
      </c>
      <c r="C6" s="4">
        <v>1</v>
      </c>
      <c r="D6" s="4">
        <v>2</v>
      </c>
      <c r="E6" s="4">
        <v>3</v>
      </c>
      <c r="F6" s="4">
        <v>0</v>
      </c>
      <c r="G6" s="4">
        <v>1</v>
      </c>
      <c r="H6" s="4">
        <v>2</v>
      </c>
      <c r="I6" s="4">
        <v>3</v>
      </c>
    </row>
    <row r="7" spans="1:9" ht="30" x14ac:dyDescent="0.25">
      <c r="A7" s="2" t="s">
        <v>2</v>
      </c>
      <c r="B7" s="1">
        <v>1200</v>
      </c>
      <c r="C7" s="1"/>
      <c r="D7" s="1"/>
      <c r="E7" s="1"/>
      <c r="F7" s="1">
        <v>1200</v>
      </c>
      <c r="G7" s="1"/>
      <c r="H7" s="1"/>
      <c r="I7" s="1"/>
    </row>
    <row r="8" spans="1:9" ht="30" x14ac:dyDescent="0.25">
      <c r="A8" s="2" t="s">
        <v>3</v>
      </c>
      <c r="B8" s="1"/>
      <c r="C8" s="1">
        <v>900</v>
      </c>
      <c r="D8" s="1">
        <v>700</v>
      </c>
      <c r="E8" s="1">
        <v>500</v>
      </c>
      <c r="F8" s="1"/>
      <c r="G8" s="1">
        <v>500</v>
      </c>
      <c r="H8" s="1">
        <v>700</v>
      </c>
      <c r="I8" s="1">
        <v>900</v>
      </c>
    </row>
    <row r="9" spans="1:9" ht="30" x14ac:dyDescent="0.25">
      <c r="A9" s="3" t="s">
        <v>4</v>
      </c>
      <c r="B9" s="1"/>
      <c r="C9" s="11">
        <f>(1/(1+B3))^C6</f>
        <v>0.8771929824561403</v>
      </c>
      <c r="D9" s="11">
        <f>(1/(1+B3))^D6</f>
        <v>0.76946752847029842</v>
      </c>
      <c r="E9" s="11">
        <f>(1/(1+B3))^E6</f>
        <v>0.67497151620201612</v>
      </c>
      <c r="F9" s="11"/>
      <c r="G9" s="11">
        <f>(1/(1+B3))^G6</f>
        <v>0.8771929824561403</v>
      </c>
      <c r="H9" s="11">
        <f>(1/(1+B3))^H6</f>
        <v>0.76946752847029842</v>
      </c>
      <c r="I9" s="11">
        <f>(1/(1+B3))^I6</f>
        <v>0.67497151620201612</v>
      </c>
    </row>
    <row r="10" spans="1:9" ht="30" x14ac:dyDescent="0.25">
      <c r="A10" s="3" t="s">
        <v>5</v>
      </c>
      <c r="B10" s="1">
        <v>0</v>
      </c>
      <c r="C10" s="12">
        <f>C8*C9</f>
        <v>789.47368421052624</v>
      </c>
      <c r="D10" s="12">
        <f>D8*D9</f>
        <v>538.62726992920886</v>
      </c>
      <c r="E10" s="12">
        <f>E8*E9</f>
        <v>337.48575810100806</v>
      </c>
      <c r="F10" s="12">
        <v>0</v>
      </c>
      <c r="G10" s="12">
        <f>G8*G9</f>
        <v>438.59649122807014</v>
      </c>
      <c r="H10" s="12">
        <f>H8*H9</f>
        <v>538.62726992920886</v>
      </c>
      <c r="I10" s="12">
        <f>I8*I9</f>
        <v>607.47436458181448</v>
      </c>
    </row>
    <row r="11" spans="1:9" ht="30" x14ac:dyDescent="0.25">
      <c r="A11" s="13" t="s">
        <v>6</v>
      </c>
      <c r="B11" s="14">
        <f>-B7</f>
        <v>-1200</v>
      </c>
      <c r="C11" s="14">
        <f>B11+C8</f>
        <v>-300</v>
      </c>
      <c r="D11" s="14">
        <f>C11+D8</f>
        <v>400</v>
      </c>
      <c r="E11" s="14">
        <f>D11+E8</f>
        <v>900</v>
      </c>
      <c r="F11" s="14">
        <f>-F7</f>
        <v>-1200</v>
      </c>
      <c r="G11" s="14">
        <f>F11+G8</f>
        <v>-700</v>
      </c>
      <c r="H11" s="14">
        <f>G11+H8</f>
        <v>0</v>
      </c>
      <c r="I11" s="14">
        <f>H11+I8</f>
        <v>900</v>
      </c>
    </row>
    <row r="12" spans="1:9" ht="45" x14ac:dyDescent="0.25">
      <c r="A12" s="15" t="s">
        <v>7</v>
      </c>
      <c r="B12" s="1">
        <f>-B7</f>
        <v>-1200</v>
      </c>
      <c r="C12" s="12">
        <f>B12+C10</f>
        <v>-410.52631578947376</v>
      </c>
      <c r="D12" s="12">
        <f>C12+D10</f>
        <v>128.10095413973511</v>
      </c>
      <c r="E12" s="12">
        <f>D12+E10</f>
        <v>465.58671224074317</v>
      </c>
      <c r="F12" s="1">
        <f>-F7</f>
        <v>-1200</v>
      </c>
      <c r="G12" s="12">
        <f>F12+G10</f>
        <v>-761.40350877192986</v>
      </c>
      <c r="H12" s="12">
        <f>G12+H10</f>
        <v>-222.776238842721</v>
      </c>
      <c r="I12" s="12">
        <f>H12+I10</f>
        <v>384.69812573909348</v>
      </c>
    </row>
    <row r="14" spans="1:9" x14ac:dyDescent="0.25">
      <c r="A14" s="20" t="s">
        <v>13</v>
      </c>
      <c r="B14" s="20"/>
      <c r="C14" s="20"/>
      <c r="D14" s="20"/>
      <c r="E14" s="20"/>
      <c r="F14" s="20"/>
      <c r="G14" s="17"/>
    </row>
    <row r="15" spans="1:9" ht="16.5" x14ac:dyDescent="0.25">
      <c r="A15" s="16" t="s">
        <v>14</v>
      </c>
      <c r="B15" s="16"/>
      <c r="C15" s="16"/>
      <c r="D15" s="16"/>
      <c r="E15" s="16"/>
      <c r="F15" s="16"/>
    </row>
    <row r="16" spans="1:9" x14ac:dyDescent="0.25">
      <c r="A16" s="16" t="s">
        <v>15</v>
      </c>
      <c r="B16" s="16"/>
      <c r="C16" s="16"/>
      <c r="D16" s="16"/>
      <c r="E16" s="16"/>
      <c r="F16" s="16"/>
    </row>
    <row r="17" spans="1:8" ht="15.75" x14ac:dyDescent="0.25">
      <c r="A17" s="21" t="s">
        <v>10</v>
      </c>
      <c r="B17" s="21"/>
      <c r="C17" s="21"/>
      <c r="D17" s="21"/>
      <c r="E17" s="21"/>
      <c r="F17" s="21"/>
      <c r="G17" s="18"/>
    </row>
    <row r="18" spans="1:8" x14ac:dyDescent="0.25">
      <c r="A18" s="19" t="s">
        <v>16</v>
      </c>
      <c r="B18" s="19"/>
      <c r="C18" s="19"/>
      <c r="D18" s="19"/>
      <c r="E18" s="19"/>
      <c r="F18" s="19"/>
    </row>
    <row r="19" spans="1:8" x14ac:dyDescent="0.25">
      <c r="A19" s="19" t="s">
        <v>17</v>
      </c>
      <c r="B19" s="19"/>
      <c r="C19" s="19"/>
      <c r="D19" s="19"/>
      <c r="E19" s="19"/>
      <c r="F19" s="19"/>
    </row>
    <row r="20" spans="1:8" x14ac:dyDescent="0.25">
      <c r="A20" s="20" t="s">
        <v>11</v>
      </c>
      <c r="B20" s="20"/>
      <c r="C20" s="20"/>
      <c r="D20" s="20"/>
      <c r="E20" s="20"/>
      <c r="F20" s="20"/>
      <c r="G20" s="17"/>
    </row>
    <row r="21" spans="1:8" x14ac:dyDescent="0.25">
      <c r="A21" s="24" t="s">
        <v>18</v>
      </c>
      <c r="B21" s="25">
        <f>C8+D8+E8-B7</f>
        <v>900</v>
      </c>
      <c r="C21" s="23" t="s">
        <v>19</v>
      </c>
      <c r="D21" s="23"/>
      <c r="E21" s="23"/>
      <c r="F21" s="23"/>
    </row>
    <row r="22" spans="1:8" x14ac:dyDescent="0.25">
      <c r="A22" s="24" t="s">
        <v>20</v>
      </c>
      <c r="B22" s="25">
        <f>G8+H8+I8-F7</f>
        <v>900</v>
      </c>
      <c r="C22" s="22" t="s">
        <v>19</v>
      </c>
      <c r="D22" s="22"/>
      <c r="E22" s="22"/>
      <c r="F22" s="22"/>
    </row>
    <row r="23" spans="1:8" x14ac:dyDescent="0.25">
      <c r="A23" s="21" t="s">
        <v>12</v>
      </c>
      <c r="B23" s="21"/>
      <c r="C23" s="21"/>
      <c r="D23" s="21"/>
      <c r="E23" s="21"/>
      <c r="F23" s="21"/>
    </row>
    <row r="24" spans="1:8" x14ac:dyDescent="0.25">
      <c r="A24" s="24" t="s">
        <v>21</v>
      </c>
      <c r="B24" s="26">
        <f>C10+D10+E10-B7</f>
        <v>465.58671224074328</v>
      </c>
      <c r="C24" s="23" t="s">
        <v>19</v>
      </c>
      <c r="D24" s="23"/>
      <c r="E24" s="23"/>
      <c r="F24" s="23"/>
    </row>
    <row r="25" spans="1:8" x14ac:dyDescent="0.25">
      <c r="A25" s="24" t="s">
        <v>22</v>
      </c>
      <c r="B25" s="27">
        <f>G10+H10+I10-F7</f>
        <v>384.69812573909348</v>
      </c>
      <c r="C25" t="s">
        <v>19</v>
      </c>
    </row>
    <row r="27" spans="1:8" ht="79.5" customHeight="1" x14ac:dyDescent="0.25">
      <c r="A27" s="28" t="s">
        <v>23</v>
      </c>
      <c r="B27" s="28"/>
      <c r="C27" s="28"/>
      <c r="D27" s="28"/>
      <c r="E27" s="28"/>
      <c r="F27" s="28"/>
    </row>
    <row r="28" spans="1:8" ht="15.75" thickBot="1" x14ac:dyDescent="0.3"/>
    <row r="29" spans="1:8" x14ac:dyDescent="0.25">
      <c r="A29" s="30" t="s">
        <v>25</v>
      </c>
      <c r="B29" s="31"/>
      <c r="C29" s="31"/>
      <c r="D29" s="31"/>
      <c r="E29" s="31"/>
      <c r="F29" s="31"/>
      <c r="G29" s="31"/>
      <c r="H29" s="32"/>
    </row>
    <row r="30" spans="1:8" x14ac:dyDescent="0.25">
      <c r="A30" s="33"/>
      <c r="B30" s="34"/>
      <c r="C30" s="34"/>
      <c r="D30" s="34"/>
      <c r="E30" s="34"/>
      <c r="F30" s="34"/>
      <c r="G30" s="34"/>
      <c r="H30" s="35"/>
    </row>
    <row r="31" spans="1:8" ht="15.75" thickBot="1" x14ac:dyDescent="0.3">
      <c r="A31" s="36"/>
      <c r="B31" s="37"/>
      <c r="C31" s="37"/>
      <c r="D31" s="37"/>
      <c r="E31" s="37"/>
      <c r="F31" s="37"/>
      <c r="G31" s="37"/>
      <c r="H31" s="38"/>
    </row>
    <row r="33" spans="1:9" x14ac:dyDescent="0.25">
      <c r="A33" t="s">
        <v>9</v>
      </c>
      <c r="B33">
        <v>0.09</v>
      </c>
      <c r="F33">
        <v>0.17</v>
      </c>
    </row>
    <row r="34" spans="1:9" x14ac:dyDescent="0.25">
      <c r="A34" s="5"/>
      <c r="B34" s="6" t="s">
        <v>0</v>
      </c>
      <c r="C34" s="6"/>
      <c r="D34" s="6"/>
      <c r="E34" s="6"/>
      <c r="F34" s="5" t="s">
        <v>8</v>
      </c>
      <c r="G34" s="6"/>
      <c r="H34" s="6"/>
      <c r="I34" s="7"/>
    </row>
    <row r="35" spans="1:9" x14ac:dyDescent="0.25">
      <c r="A35" s="8"/>
      <c r="B35" s="9"/>
      <c r="C35" s="9"/>
      <c r="D35" s="9"/>
      <c r="E35" s="9"/>
      <c r="F35" s="8"/>
      <c r="G35" s="9"/>
      <c r="H35" s="9"/>
      <c r="I35" s="10"/>
    </row>
    <row r="36" spans="1:9" x14ac:dyDescent="0.25">
      <c r="A36" s="4" t="s">
        <v>1</v>
      </c>
      <c r="B36" s="4">
        <v>0</v>
      </c>
      <c r="C36" s="4">
        <v>1</v>
      </c>
      <c r="D36" s="4">
        <v>2</v>
      </c>
      <c r="E36" s="4">
        <v>3</v>
      </c>
      <c r="F36" s="4">
        <v>0</v>
      </c>
      <c r="G36" s="4">
        <v>1</v>
      </c>
      <c r="H36" s="4">
        <v>2</v>
      </c>
      <c r="I36" s="4">
        <v>3</v>
      </c>
    </row>
    <row r="37" spans="1:9" ht="30" x14ac:dyDescent="0.25">
      <c r="A37" s="2" t="s">
        <v>2</v>
      </c>
      <c r="B37" s="1">
        <v>1100</v>
      </c>
      <c r="C37" s="1"/>
      <c r="D37" s="1"/>
      <c r="E37" s="1"/>
      <c r="F37" s="1">
        <v>1100</v>
      </c>
      <c r="G37" s="1"/>
      <c r="H37" s="1"/>
      <c r="I37" s="1"/>
    </row>
    <row r="38" spans="1:9" ht="30" x14ac:dyDescent="0.25">
      <c r="A38" s="2" t="s">
        <v>3</v>
      </c>
      <c r="B38" s="1"/>
      <c r="C38" s="1">
        <v>500</v>
      </c>
      <c r="D38" s="1">
        <v>500</v>
      </c>
      <c r="E38" s="1">
        <v>500</v>
      </c>
      <c r="F38" s="1"/>
      <c r="G38" s="1">
        <v>500</v>
      </c>
      <c r="H38" s="1">
        <v>500</v>
      </c>
      <c r="I38" s="1">
        <v>500</v>
      </c>
    </row>
    <row r="39" spans="1:9" ht="30" x14ac:dyDescent="0.25">
      <c r="A39" s="3" t="s">
        <v>4</v>
      </c>
      <c r="B39" s="1"/>
      <c r="C39" s="11">
        <f>(1/(1+B33))^C36</f>
        <v>0.9174311926605504</v>
      </c>
      <c r="D39" s="11">
        <f>(1/(1+B33))^D36</f>
        <v>0.84167999326655996</v>
      </c>
      <c r="E39" s="11">
        <f>(1/(1+B33))^E36</f>
        <v>0.77218348006106408</v>
      </c>
      <c r="F39" s="11"/>
      <c r="G39" s="11">
        <f>(1/(1+F33))^G36</f>
        <v>0.85470085470085477</v>
      </c>
      <c r="H39" s="11">
        <f>(1/(1+F33))^H36</f>
        <v>0.73051355102637161</v>
      </c>
      <c r="I39" s="11">
        <f>(1/(1+F33))^I36</f>
        <v>0.62437055643279626</v>
      </c>
    </row>
    <row r="40" spans="1:9" ht="30" x14ac:dyDescent="0.25">
      <c r="A40" s="3" t="s">
        <v>5</v>
      </c>
      <c r="B40" s="1">
        <v>0</v>
      </c>
      <c r="C40" s="12">
        <f>C38*C39</f>
        <v>458.71559633027522</v>
      </c>
      <c r="D40" s="12">
        <f>D38*D39</f>
        <v>420.83999663327995</v>
      </c>
      <c r="E40" s="12">
        <f>E38*E39</f>
        <v>386.09174003053204</v>
      </c>
      <c r="F40" s="12">
        <v>0</v>
      </c>
      <c r="G40" s="12">
        <f>G38*G39</f>
        <v>427.35042735042737</v>
      </c>
      <c r="H40" s="12">
        <f>H38*H39</f>
        <v>365.2567755131858</v>
      </c>
      <c r="I40" s="12">
        <f>I38*I39</f>
        <v>312.18527821639816</v>
      </c>
    </row>
    <row r="41" spans="1:9" ht="30" x14ac:dyDescent="0.25">
      <c r="A41" s="13" t="s">
        <v>6</v>
      </c>
      <c r="B41" s="14">
        <f>-B37</f>
        <v>-1100</v>
      </c>
      <c r="C41" s="14">
        <f>B41+C38</f>
        <v>-600</v>
      </c>
      <c r="D41" s="14">
        <f>C41+D38</f>
        <v>-100</v>
      </c>
      <c r="E41" s="14">
        <f>D41+E38</f>
        <v>400</v>
      </c>
      <c r="F41" s="14">
        <f>-F37</f>
        <v>-1100</v>
      </c>
      <c r="G41" s="14">
        <f>F41+G38</f>
        <v>-600</v>
      </c>
      <c r="H41" s="14">
        <f>G41+H38</f>
        <v>-100</v>
      </c>
      <c r="I41" s="14">
        <f>H41+I38</f>
        <v>400</v>
      </c>
    </row>
    <row r="42" spans="1:9" ht="45" x14ac:dyDescent="0.25">
      <c r="A42" s="15" t="s">
        <v>7</v>
      </c>
      <c r="B42" s="1">
        <f>-B37</f>
        <v>-1100</v>
      </c>
      <c r="C42" s="12">
        <f>B42+C40</f>
        <v>-641.28440366972472</v>
      </c>
      <c r="D42" s="12">
        <f>C42+D40</f>
        <v>-220.44440703644477</v>
      </c>
      <c r="E42" s="12">
        <f>D42+E40</f>
        <v>165.64733299408726</v>
      </c>
      <c r="F42" s="1">
        <f>-F37</f>
        <v>-1100</v>
      </c>
      <c r="G42" s="12">
        <f>F42+G40</f>
        <v>-672.64957264957263</v>
      </c>
      <c r="H42" s="12">
        <f>G42+H40</f>
        <v>-307.39279713638683</v>
      </c>
      <c r="I42" s="12">
        <f>H42+I40</f>
        <v>4.7924810800113278</v>
      </c>
    </row>
    <row r="44" spans="1:9" x14ac:dyDescent="0.25">
      <c r="A44" s="20" t="s">
        <v>13</v>
      </c>
      <c r="B44" s="20"/>
      <c r="C44" s="20"/>
      <c r="D44" s="20"/>
      <c r="E44" s="20"/>
      <c r="F44" s="20"/>
    </row>
    <row r="45" spans="1:9" ht="16.5" x14ac:dyDescent="0.25">
      <c r="A45" s="16" t="s">
        <v>26</v>
      </c>
      <c r="B45" s="16"/>
      <c r="C45" s="16"/>
      <c r="D45" s="16"/>
      <c r="E45" s="16"/>
      <c r="F45" s="16"/>
    </row>
    <row r="46" spans="1:9" x14ac:dyDescent="0.25">
      <c r="A46" s="16" t="s">
        <v>27</v>
      </c>
      <c r="B46" s="16"/>
      <c r="C46" s="16"/>
      <c r="D46" s="16"/>
      <c r="E46" s="16"/>
      <c r="F46" s="16"/>
    </row>
    <row r="47" spans="1:9" x14ac:dyDescent="0.25">
      <c r="A47" s="21" t="s">
        <v>10</v>
      </c>
      <c r="B47" s="21"/>
      <c r="C47" s="21"/>
      <c r="D47" s="21"/>
      <c r="E47" s="21"/>
      <c r="F47" s="21"/>
    </row>
    <row r="48" spans="1:9" x14ac:dyDescent="0.25">
      <c r="A48" s="19" t="s">
        <v>28</v>
      </c>
      <c r="B48" s="19"/>
      <c r="C48" s="19"/>
      <c r="D48" s="19"/>
      <c r="E48" s="19"/>
      <c r="F48" s="19"/>
    </row>
    <row r="49" spans="1:8" x14ac:dyDescent="0.25">
      <c r="A49" s="19" t="s">
        <v>29</v>
      </c>
      <c r="B49" s="19"/>
      <c r="C49" s="19"/>
      <c r="D49" s="19"/>
      <c r="E49" s="19"/>
      <c r="F49" s="19"/>
    </row>
    <row r="50" spans="1:8" x14ac:dyDescent="0.25">
      <c r="A50" s="20" t="s">
        <v>11</v>
      </c>
      <c r="B50" s="20"/>
      <c r="C50" s="20"/>
      <c r="D50" s="20"/>
      <c r="E50" s="20"/>
      <c r="F50" s="20"/>
    </row>
    <row r="51" spans="1:8" x14ac:dyDescent="0.25">
      <c r="A51" s="24" t="s">
        <v>18</v>
      </c>
      <c r="B51" s="25">
        <f>C38+D38+E38-B37</f>
        <v>400</v>
      </c>
      <c r="C51" s="23" t="s">
        <v>19</v>
      </c>
      <c r="D51" s="23"/>
      <c r="E51" s="23"/>
      <c r="F51" s="23"/>
    </row>
    <row r="52" spans="1:8" x14ac:dyDescent="0.25">
      <c r="A52" s="24" t="s">
        <v>30</v>
      </c>
      <c r="B52" s="25">
        <f>G38+H38+I38-F37</f>
        <v>400</v>
      </c>
      <c r="C52" s="22" t="s">
        <v>19</v>
      </c>
      <c r="D52" s="22"/>
      <c r="E52" s="22"/>
      <c r="F52" s="22"/>
    </row>
    <row r="53" spans="1:8" x14ac:dyDescent="0.25">
      <c r="A53" s="21" t="s">
        <v>12</v>
      </c>
      <c r="B53" s="21"/>
      <c r="C53" s="21"/>
      <c r="D53" s="21"/>
      <c r="E53" s="21"/>
      <c r="F53" s="21"/>
    </row>
    <row r="54" spans="1:8" x14ac:dyDescent="0.25">
      <c r="A54" s="24" t="s">
        <v>21</v>
      </c>
      <c r="B54" s="26">
        <f>C40+D40+E40-B37</f>
        <v>165.64733299408726</v>
      </c>
      <c r="C54" s="23" t="s">
        <v>19</v>
      </c>
      <c r="D54" s="23"/>
      <c r="E54" s="23"/>
      <c r="F54" s="23"/>
    </row>
    <row r="55" spans="1:8" x14ac:dyDescent="0.25">
      <c r="A55" s="24" t="s">
        <v>22</v>
      </c>
      <c r="B55" s="27">
        <f>G40+H40+I40-F37</f>
        <v>4.7924810800113846</v>
      </c>
      <c r="C55" t="s">
        <v>19</v>
      </c>
    </row>
    <row r="57" spans="1:8" ht="15" customHeight="1" x14ac:dyDescent="0.25">
      <c r="A57" s="28" t="s">
        <v>31</v>
      </c>
      <c r="B57" s="28"/>
      <c r="C57" s="28"/>
      <c r="D57" s="28"/>
      <c r="E57" s="28"/>
      <c r="F57" s="28"/>
      <c r="G57" s="28"/>
      <c r="H57" s="28"/>
    </row>
    <row r="58" spans="1:8" x14ac:dyDescent="0.25">
      <c r="A58" s="28"/>
      <c r="B58" s="28"/>
      <c r="C58" s="28"/>
      <c r="D58" s="28"/>
      <c r="E58" s="28"/>
      <c r="F58" s="28"/>
      <c r="G58" s="28"/>
      <c r="H58" s="28"/>
    </row>
    <row r="59" spans="1:8" x14ac:dyDescent="0.25">
      <c r="A59" s="28"/>
      <c r="B59" s="28"/>
      <c r="C59" s="28"/>
      <c r="D59" s="28"/>
      <c r="E59" s="28"/>
      <c r="F59" s="28"/>
      <c r="G59" s="28"/>
      <c r="H59" s="28"/>
    </row>
    <row r="60" spans="1:8" x14ac:dyDescent="0.25">
      <c r="A60" s="29"/>
      <c r="B60" s="29"/>
      <c r="C60" s="29"/>
      <c r="D60" s="29"/>
      <c r="E60" s="29"/>
      <c r="F60" s="29"/>
      <c r="G60" s="29"/>
    </row>
    <row r="61" spans="1:8" x14ac:dyDescent="0.25">
      <c r="A61" s="29"/>
      <c r="B61" s="29"/>
      <c r="C61" s="29"/>
      <c r="D61" s="29"/>
      <c r="E61" s="29"/>
      <c r="F61" s="29"/>
      <c r="G61" s="29"/>
    </row>
  </sheetData>
  <mergeCells count="20">
    <mergeCell ref="A48:F48"/>
    <mergeCell ref="A49:F49"/>
    <mergeCell ref="A50:F50"/>
    <mergeCell ref="A53:F53"/>
    <mergeCell ref="A57:H59"/>
    <mergeCell ref="A27:F27"/>
    <mergeCell ref="A29:H31"/>
    <mergeCell ref="A44:F44"/>
    <mergeCell ref="A45:F45"/>
    <mergeCell ref="A46:F46"/>
    <mergeCell ref="A47:F47"/>
    <mergeCell ref="A23:F23"/>
    <mergeCell ref="A15:F15"/>
    <mergeCell ref="A18:F18"/>
    <mergeCell ref="A16:F16"/>
    <mergeCell ref="A19:F19"/>
    <mergeCell ref="A1:H2"/>
    <mergeCell ref="A14:F14"/>
    <mergeCell ref="A17:F17"/>
    <mergeCell ref="A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2020-10-05T13:48:43Z</dcterms:modified>
</cp:coreProperties>
</file>