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0" i="1" l="1"/>
  <c r="B12" i="1"/>
  <c r="B9" i="1"/>
  <c r="B11" i="1"/>
  <c r="D7" i="1"/>
  <c r="E7" i="1"/>
  <c r="F7" i="1"/>
  <c r="G7" i="1"/>
  <c r="H7" i="1" s="1"/>
  <c r="I7" i="1" s="1"/>
  <c r="J7" i="1" s="1"/>
  <c r="K7" i="1" s="1"/>
  <c r="L7" i="1" s="1"/>
  <c r="C7" i="1"/>
  <c r="D6" i="1"/>
  <c r="E6" i="1"/>
  <c r="F6" i="1" s="1"/>
  <c r="G6" i="1" s="1"/>
  <c r="H6" i="1" s="1"/>
  <c r="I6" i="1" s="1"/>
  <c r="J6" i="1" s="1"/>
  <c r="K6" i="1" s="1"/>
  <c r="L6" i="1" s="1"/>
  <c r="C6" i="1"/>
  <c r="D5" i="1"/>
  <c r="E5" i="1"/>
  <c r="F5" i="1"/>
  <c r="G5" i="1"/>
  <c r="H5" i="1"/>
  <c r="I5" i="1"/>
  <c r="J5" i="1"/>
  <c r="K5" i="1"/>
  <c r="L5" i="1"/>
  <c r="C5" i="1"/>
  <c r="D4" i="1"/>
  <c r="E4" i="1"/>
  <c r="F4" i="1"/>
  <c r="G4" i="1"/>
  <c r="H4" i="1"/>
  <c r="I4" i="1"/>
  <c r="J4" i="1"/>
  <c r="K4" i="1"/>
  <c r="L4" i="1"/>
  <c r="C4" i="1"/>
</calcChain>
</file>

<file path=xl/sharedStrings.xml><?xml version="1.0" encoding="utf-8"?>
<sst xmlns="http://schemas.openxmlformats.org/spreadsheetml/2006/main" count="14" uniqueCount="14">
  <si>
    <t>Коэффициент дисконтирования</t>
  </si>
  <si>
    <t>Куммулятивный денежный поток</t>
  </si>
  <si>
    <t>ЧДД</t>
  </si>
  <si>
    <t>Капитальные вложения</t>
  </si>
  <si>
    <t>Текущий доход</t>
  </si>
  <si>
    <t>Дисконтированный денежный поток</t>
  </si>
  <si>
    <t>Куммулятивныйдисконтированный  денежный поток</t>
  </si>
  <si>
    <t>Временной интервал</t>
  </si>
  <si>
    <t>Ставка</t>
  </si>
  <si>
    <t>Ток</t>
  </si>
  <si>
    <t>ИД</t>
  </si>
  <si>
    <t>Ток(с учетом фактора времени)</t>
  </si>
  <si>
    <t>Вывод: Проект является не эффективным, т.к. ИД&lt;1, ЧДД&lt;0 и срок окупаемости больше 10 лет</t>
  </si>
  <si>
    <t>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</si>
</sst>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9" formatCode="0.000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69" fontId="0" fillId="0" borderId="0" xfId="1" applyNumberFormat="1" applyFont="1" applyAlignment="1">
      <alignment horizontal="center" vertical="center"/>
    </xf>
    <xf numFmtId="169" fontId="0" fillId="0" borderId="0" xfId="0" applyNumberFormat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G10" sqref="G10"/>
    </sheetView>
  </sheetViews>
  <sheetFormatPr defaultRowHeight="15" x14ac:dyDescent="0.25"/>
  <cols>
    <col min="1" max="1" width="52.5703125" customWidth="1"/>
    <col min="3" max="3" width="9.5703125" bestFit="1" customWidth="1"/>
    <col min="4" max="4" width="10.85546875" customWidth="1"/>
    <col min="5" max="12" width="9.5703125" bestFit="1" customWidth="1"/>
  </cols>
  <sheetData>
    <row r="1" spans="1:12" x14ac:dyDescent="0.25">
      <c r="A1" s="1" t="s">
        <v>7</v>
      </c>
      <c r="B1" s="4">
        <v>0</v>
      </c>
      <c r="C1" s="4">
        <v>1</v>
      </c>
      <c r="D1" s="4">
        <v>2</v>
      </c>
      <c r="E1" s="4">
        <v>3</v>
      </c>
      <c r="F1" s="4">
        <v>4</v>
      </c>
      <c r="G1" s="4">
        <v>5</v>
      </c>
      <c r="H1" s="4">
        <v>6</v>
      </c>
      <c r="I1" s="4">
        <v>7</v>
      </c>
      <c r="J1" s="4">
        <v>8</v>
      </c>
      <c r="K1" s="4">
        <v>9</v>
      </c>
      <c r="L1" s="4">
        <v>10</v>
      </c>
    </row>
    <row r="2" spans="1:12" x14ac:dyDescent="0.25">
      <c r="A2" s="1" t="s">
        <v>3</v>
      </c>
      <c r="B2" s="4">
        <v>20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x14ac:dyDescent="0.25">
      <c r="A3" s="1" t="s">
        <v>4</v>
      </c>
      <c r="B3" s="4"/>
      <c r="C3" s="4">
        <v>3</v>
      </c>
      <c r="D3" s="4">
        <v>3</v>
      </c>
      <c r="E3" s="4">
        <v>3</v>
      </c>
      <c r="F3" s="4">
        <v>3</v>
      </c>
      <c r="G3" s="4">
        <v>3</v>
      </c>
      <c r="H3" s="4">
        <v>3</v>
      </c>
      <c r="I3" s="4">
        <v>3</v>
      </c>
      <c r="J3" s="4">
        <v>3</v>
      </c>
      <c r="K3" s="4">
        <v>3</v>
      </c>
      <c r="L3" s="4">
        <v>3</v>
      </c>
    </row>
    <row r="4" spans="1:12" x14ac:dyDescent="0.25">
      <c r="A4" s="1" t="s">
        <v>0</v>
      </c>
      <c r="B4" s="4"/>
      <c r="C4" s="5">
        <f>(1/(1+$B13)^C1)</f>
        <v>0.89285714285714279</v>
      </c>
      <c r="D4" s="5">
        <f t="shared" ref="D4:L4" si="0">(1/(1+$B13)^D1)</f>
        <v>0.79719387755102034</v>
      </c>
      <c r="E4" s="5">
        <f t="shared" si="0"/>
        <v>0.71178024781341087</v>
      </c>
      <c r="F4" s="5">
        <f t="shared" si="0"/>
        <v>0.63551807840483121</v>
      </c>
      <c r="G4" s="5">
        <f t="shared" si="0"/>
        <v>0.56742685571859919</v>
      </c>
      <c r="H4" s="5">
        <f t="shared" si="0"/>
        <v>0.50663112117732068</v>
      </c>
      <c r="I4" s="5">
        <f t="shared" si="0"/>
        <v>0.45234921533689343</v>
      </c>
      <c r="J4" s="5">
        <f t="shared" si="0"/>
        <v>0.4038832279793691</v>
      </c>
      <c r="K4" s="5">
        <f t="shared" si="0"/>
        <v>0.36061002498157957</v>
      </c>
      <c r="L4" s="5">
        <f t="shared" si="0"/>
        <v>0.32197323659069599</v>
      </c>
    </row>
    <row r="5" spans="1:12" x14ac:dyDescent="0.25">
      <c r="A5" s="1" t="s">
        <v>5</v>
      </c>
      <c r="B5" s="4">
        <v>0</v>
      </c>
      <c r="C5" s="6">
        <f>C3*C4</f>
        <v>2.6785714285714284</v>
      </c>
      <c r="D5" s="6">
        <f t="shared" ref="D5:L5" si="1">D3*D4</f>
        <v>2.391581632653061</v>
      </c>
      <c r="E5" s="6">
        <f t="shared" si="1"/>
        <v>2.1353407434402327</v>
      </c>
      <c r="F5" s="6">
        <f t="shared" si="1"/>
        <v>1.9065542352144935</v>
      </c>
      <c r="G5" s="6">
        <f t="shared" si="1"/>
        <v>1.7022805671557975</v>
      </c>
      <c r="H5" s="6">
        <f t="shared" si="1"/>
        <v>1.519893363531962</v>
      </c>
      <c r="I5" s="6">
        <f t="shared" si="1"/>
        <v>1.3570476460106802</v>
      </c>
      <c r="J5" s="6">
        <f t="shared" si="1"/>
        <v>1.2116496839381072</v>
      </c>
      <c r="K5" s="6">
        <f t="shared" si="1"/>
        <v>1.0818300749447387</v>
      </c>
      <c r="L5" s="6">
        <f t="shared" si="1"/>
        <v>0.96591970977208796</v>
      </c>
    </row>
    <row r="6" spans="1:12" x14ac:dyDescent="0.25">
      <c r="A6" s="1" t="s">
        <v>1</v>
      </c>
      <c r="B6" s="4">
        <v>-20</v>
      </c>
      <c r="C6" s="4">
        <f>B6+C3</f>
        <v>-17</v>
      </c>
      <c r="D6" s="4">
        <f t="shared" ref="D6:L6" si="2">C6+D3</f>
        <v>-14</v>
      </c>
      <c r="E6" s="4">
        <f t="shared" si="2"/>
        <v>-11</v>
      </c>
      <c r="F6" s="4">
        <f t="shared" si="2"/>
        <v>-8</v>
      </c>
      <c r="G6" s="4">
        <f t="shared" si="2"/>
        <v>-5</v>
      </c>
      <c r="H6" s="4">
        <f t="shared" si="2"/>
        <v>-2</v>
      </c>
      <c r="I6" s="4">
        <f t="shared" si="2"/>
        <v>1</v>
      </c>
      <c r="J6" s="4">
        <f t="shared" si="2"/>
        <v>4</v>
      </c>
      <c r="K6" s="4">
        <f t="shared" si="2"/>
        <v>7</v>
      </c>
      <c r="L6" s="4">
        <f t="shared" si="2"/>
        <v>10</v>
      </c>
    </row>
    <row r="7" spans="1:12" x14ac:dyDescent="0.25">
      <c r="A7" t="s">
        <v>6</v>
      </c>
      <c r="B7" s="4">
        <v>-20</v>
      </c>
      <c r="C7" s="6">
        <f>B7+C5</f>
        <v>-17.321428571428573</v>
      </c>
      <c r="D7" s="6">
        <f t="shared" ref="D7:L7" si="3">C7+D5</f>
        <v>-14.929846938775512</v>
      </c>
      <c r="E7" s="6">
        <f t="shared" si="3"/>
        <v>-12.794506195335279</v>
      </c>
      <c r="F7" s="6">
        <f t="shared" si="3"/>
        <v>-10.887951960120786</v>
      </c>
      <c r="G7" s="6">
        <f t="shared" si="3"/>
        <v>-9.1856713929649878</v>
      </c>
      <c r="H7" s="6">
        <f t="shared" si="3"/>
        <v>-7.6657780294330262</v>
      </c>
      <c r="I7" s="6">
        <f t="shared" si="3"/>
        <v>-6.308730383422346</v>
      </c>
      <c r="J7" s="6">
        <f t="shared" si="3"/>
        <v>-5.0970806994842386</v>
      </c>
      <c r="K7" s="6">
        <f t="shared" si="3"/>
        <v>-4.0152506245395001</v>
      </c>
      <c r="L7" s="6">
        <f t="shared" si="3"/>
        <v>-3.0493309147674124</v>
      </c>
    </row>
    <row r="8" spans="1:12" s="1" customFormat="1" x14ac:dyDescent="0.25"/>
    <row r="9" spans="1:12" x14ac:dyDescent="0.25">
      <c r="A9" s="1" t="s">
        <v>2</v>
      </c>
      <c r="B9" s="3">
        <f>SUM(C5,D5,E5,F5,G5,H5,I5,J5,K5,L5)-B2</f>
        <v>-3.0493309147674097</v>
      </c>
    </row>
    <row r="10" spans="1:12" s="1" customFormat="1" x14ac:dyDescent="0.25">
      <c r="A10" s="1" t="s">
        <v>11</v>
      </c>
      <c r="B10" s="3">
        <f>6-H7/I5</f>
        <v>11.648864320989873</v>
      </c>
      <c r="C10" s="2" t="s">
        <v>13</v>
      </c>
      <c r="D10" s="2">
        <v>10</v>
      </c>
    </row>
    <row r="11" spans="1:12" x14ac:dyDescent="0.25">
      <c r="A11" s="1" t="s">
        <v>9</v>
      </c>
      <c r="B11" s="3">
        <f>6+2/3</f>
        <v>6.666666666666667</v>
      </c>
    </row>
    <row r="12" spans="1:12" x14ac:dyDescent="0.25">
      <c r="A12" s="1" t="s">
        <v>10</v>
      </c>
      <c r="B12" s="3">
        <f>SUM(C5,D5,E5,F5,G5,H5,I5,J5,K5,L5)/B2</f>
        <v>0.84753345426162952</v>
      </c>
    </row>
    <row r="13" spans="1:12" x14ac:dyDescent="0.25">
      <c r="A13" t="s">
        <v>8</v>
      </c>
      <c r="B13" s="3">
        <v>0.12</v>
      </c>
    </row>
    <row r="15" spans="1:12" x14ac:dyDescent="0.25">
      <c r="A15" t="s">
        <v>12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2020-11-05T08:44:06Z</dcterms:created>
  <dcterms:modified xsi:type="dcterms:W3CDTF">2020-11-05T09:04:11Z</dcterms:modified>
</cp:coreProperties>
</file>